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D:\#ВІЙНА\Сесія ради\VIII скликання\24 сесія 13.03.2024\"/>
    </mc:Choice>
  </mc:AlternateContent>
  <xr:revisionPtr revIDLastSave="0" documentId="13_ncr:1_{54471348-1060-42E8-9A99-01721BD136EF}" xr6:coauthVersionLast="47" xr6:coauthVersionMax="47" xr10:uidLastSave="{00000000-0000-0000-0000-000000000000}"/>
  <bookViews>
    <workbookView xWindow="-120" yWindow="-120" windowWidth="20730" windowHeight="11040" xr2:uid="{00000000-000D-0000-FFFF-FFFF00000000}"/>
  </bookViews>
  <sheets>
    <sheet name="Sheet2" sheetId="2" r:id="rId1"/>
    <sheet name="Sheet3" sheetId="3" r:id="rId2"/>
  </sheets>
  <definedNames>
    <definedName name="_xlnm.Print_Titles" localSheetId="0">Sheet2!$3:$5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9" i="2" l="1"/>
  <c r="N20" i="2" s="1"/>
  <c r="D70" i="2"/>
  <c r="N67" i="2"/>
  <c r="N66" i="2"/>
  <c r="N65" i="2"/>
  <c r="N64" i="2"/>
  <c r="N63" i="2"/>
  <c r="N62" i="2"/>
  <c r="N61" i="2"/>
  <c r="N57" i="2"/>
  <c r="N56" i="2"/>
  <c r="N55" i="2"/>
  <c r="N54" i="2"/>
  <c r="N53" i="2"/>
  <c r="N49" i="2"/>
  <c r="N48" i="2"/>
  <c r="N47" i="2"/>
  <c r="N46" i="2"/>
  <c r="N45" i="2"/>
  <c r="N41" i="2"/>
  <c r="N42" i="2" s="1"/>
  <c r="N38" i="2"/>
  <c r="N37" i="2"/>
  <c r="N36" i="2"/>
  <c r="N32" i="2"/>
  <c r="N33" i="2" s="1"/>
  <c r="N29" i="2"/>
  <c r="N30" i="2" s="1"/>
  <c r="N26" i="2"/>
  <c r="N25" i="2"/>
  <c r="N24" i="2"/>
  <c r="N23" i="2"/>
  <c r="N16" i="2"/>
  <c r="N17" i="2" s="1"/>
  <c r="N13" i="2"/>
  <c r="N12" i="2"/>
  <c r="N11" i="2"/>
  <c r="N7" i="2"/>
  <c r="N8" i="2" s="1"/>
  <c r="N58" i="2" l="1"/>
  <c r="N39" i="2"/>
  <c r="N68" i="2"/>
  <c r="N50" i="2"/>
  <c r="N27" i="2"/>
  <c r="N14" i="2"/>
  <c r="N70" i="2" l="1"/>
</calcChain>
</file>

<file path=xl/sharedStrings.xml><?xml version="1.0" encoding="utf-8"?>
<sst xmlns="http://schemas.openxmlformats.org/spreadsheetml/2006/main" count="308" uniqueCount="192">
  <si>
    <t>Одиниця вимірювання</t>
  </si>
  <si>
    <t>Пріоритетний напрям відновлення та розвитку</t>
  </si>
  <si>
    <t>Найменування проекту регіонального (місцевого) розвитку*</t>
  </si>
  <si>
    <t>Опис проблеми, на розв’язання якої спрямований проект регіонального (місцевого) розвитку</t>
  </si>
  <si>
    <t>Територія, на яку матиме вплив реалізація проекту регіонального  (місцевого) розвитку</t>
  </si>
  <si>
    <t>Чисельність населення, на яку матиме вплив реалізація проекту регіонального  (місцевого) розвитку, тис. осіб</t>
  </si>
  <si>
    <t>Строки реалізації проекту регіонального (місцевого) розвитку (місяць, рік)</t>
  </si>
  <si>
    <t>Початок</t>
  </si>
  <si>
    <t>Завершення</t>
  </si>
  <si>
    <t>Очікувані результати реалізації  проекту регіонального (місцевого) розвитку</t>
  </si>
  <si>
    <t>Індикатори реалізації проекту регіонального  (місцевого) розвитку</t>
  </si>
  <si>
    <t>Найменування</t>
  </si>
  <si>
    <t>Орієнтовний обсяг та джерела  фінансування, тис. гривень</t>
  </si>
  <si>
    <t>Всього</t>
  </si>
  <si>
    <t>Державний бюджет</t>
  </si>
  <si>
    <t>Місцевий бюджет</t>
  </si>
  <si>
    <t>Обсяг</t>
  </si>
  <si>
    <t>Назва джерела</t>
  </si>
  <si>
    <t>Інші джерела</t>
  </si>
  <si>
    <t>Прогнозоване (цільове) значення</t>
  </si>
  <si>
    <t>Усього за напрямом</t>
  </si>
  <si>
    <t xml:space="preserve">2. Відновлення об’єктів соціальної інфраструктури </t>
  </si>
  <si>
    <t>Заклади дошкільної освіти</t>
  </si>
  <si>
    <t>Заклади загальної середньої освіти</t>
  </si>
  <si>
    <t>Заклади охорони здоров’я</t>
  </si>
  <si>
    <t>Заклади культури, заклади освіти сфери культури</t>
  </si>
  <si>
    <t>Спортивні споруди та об’єкти закладів фізичної культури і спорту</t>
  </si>
  <si>
    <t>Інші об’єкти соціальної інфраструктури</t>
  </si>
  <si>
    <t>3. Відновлення об’єктів житлово-комунального господарства</t>
  </si>
  <si>
    <t>Об’єкти системи централізованого водопостачання</t>
  </si>
  <si>
    <t>Об’єкти системи централізованого водовідведення</t>
  </si>
  <si>
    <t>Інші об’єкти житлово-комунального господарства</t>
  </si>
  <si>
    <t>8. Розвиток регіональної та місцевої економіки</t>
  </si>
  <si>
    <t>9. Інші проекти, спрямовані на відновлення регіону та територіальної громади</t>
  </si>
  <si>
    <t>Разом за громадою</t>
  </si>
  <si>
    <t>Сільський/селищний/міський голова</t>
  </si>
  <si>
    <t>(начальник військової  адміністрації населеного пункту)</t>
  </si>
  <si>
    <t>(підпис)</t>
  </si>
  <si>
    <t>_____________________________</t>
  </si>
  <si>
    <t>(ініціали та прізвище)</t>
  </si>
  <si>
    <t>____   ________________ 20___ року</t>
  </si>
  <si>
    <t>МП</t>
  </si>
  <si>
    <t>_________</t>
  </si>
  <si>
    <t>* Проекти регіонального  (місцевого) розвитку нумеруються як підпункти відповідного пункту.</t>
  </si>
  <si>
    <t>____________</t>
  </si>
  <si>
    <t>Перелік проєктів регіонального (місцевого) розвитку Сосницької територіальної громади</t>
  </si>
  <si>
    <t>вся громада</t>
  </si>
  <si>
    <t>Будівля закладу застаріла, поточні ремонти, які виконуються щорічно, і не вирішують загальної потреби. Будівля закладу потребує капітального ремонту (внутрішній, зовнішній), укриття, реимонту системи теплопостачання, опалення</t>
  </si>
  <si>
    <t>м²</t>
  </si>
  <si>
    <t>міжнародні донорські організації</t>
  </si>
  <si>
    <t>відремонтовано</t>
  </si>
  <si>
    <t>Послуги з опалення Сосницької гімназії, надає АТ "Облтеплокомуненерго". Будівництво чи реконструкція існуючої котельні забезпечить економію бюджетних коштів на опалення будівлі гімназії та дасть змогу забезпечити комфортний тепловий режим в гімназії та ЗДО "Калинка"</t>
  </si>
  <si>
    <t>збудовано нових котелень</t>
  </si>
  <si>
    <t>с. Чорнотичаі, с. Волинка, с. Спаське</t>
  </si>
  <si>
    <t>Частково проводилися ремонти в Спаській, Волинківській, Чорнотицькій ЗОШ, які включали в себе заміну віконних блоків. Будівлі потребують утеплення і заміну системи опалення, що дозволили б зменшити витрати на тверде паливо</t>
  </si>
  <si>
    <t>Сосницька гімназія є опорним навчальним закладом з перспективою розвитку. Нинішній стан приміщення не дозволяє надавати якісні освітні послуги, оскільки будівля потребує термінових заходів теплореновації</t>
  </si>
  <si>
    <t>одиниць</t>
  </si>
  <si>
    <t>вся громада, мешканці сусідніх громад</t>
  </si>
  <si>
    <t>Будівлі лікарні потребують термінових заходів теплореновації, оскільки на даний час вкрай складно забезпечити комфортні та безпечні умови надання медичних послуг в закладі.</t>
  </si>
  <si>
    <t>відремонтовано
додаткових ліжкомісць</t>
  </si>
  <si>
    <t>7612
45</t>
  </si>
  <si>
    <t>смт Сосниця</t>
  </si>
  <si>
    <t>Адмінприміщення бібліотеки побудоване у 60-х роках, потребує капітального ремонту даху, полів, заміни вікон, дверей, ремонт сходів з облаштуванням пандусів для маломобільних осіб. У 2021 році проводився частковий ремонт будівлі з облаштуванням молодіжного простору для молоді громади</t>
  </si>
  <si>
    <t>Адмінприміщення музею побудоване у 1920 році, потребує капітального ремонту даху, полів, заміни вікон, дверей, ремонт сходів музею з облаштуванням пандусів для маломобільних осіб. Поточні ремонти не вирішують основних проблем. Нинішній стан приміщення не може забезпечити збереження цінних музейних експонатів в належному стані</t>
  </si>
  <si>
    <t>площа відремонтованих приміщень</t>
  </si>
  <si>
    <t>Будівля кінотеатру потребує утеплення, заміну віконних блоків. Глядацький зал потребує заміну крісел для глядачів. Поріг кінотеатру потребує ремонту з облаштуванням пандусу для маломобільних груп населення</t>
  </si>
  <si>
    <t>Будівля закладу потребує утеплення і заміну системи опалення, що б дозволило  економити витрати  на опалення будівлі природним газом. Частково проводився ремонт будинку культури що включав в себе ремонте покрівлі і заміна дверних і віконних блоків, але це не вирішує проблему, оскільки стан приміщення на даний час не дає зможу забезпечити комфортні та безпечні умови перебування для відвідувачів та працівників закладу</t>
  </si>
  <si>
    <t>селище Сосниця</t>
  </si>
  <si>
    <t>На території громади відсутнє крите приміщення для заняття різними видами спорту, яке б дозволяло займатися спортом цілий рік. Серед жителів громади спостерігається зростання зацікавленості до спортивних заходів, що вказує на необхідність створення місць занять спортом.</t>
  </si>
  <si>
    <t>кількість нових спортивних майданчиків</t>
  </si>
  <si>
    <t>од.</t>
  </si>
  <si>
    <t>Будівля закладу застаріла, поточні ремонти не проводились. Будівля закладу потребує капітального ремонту (внутрішній, зовнішній) з заміною системи опалення.</t>
  </si>
  <si>
    <t>відремонтовано
облаштовано додаткових кімнат</t>
  </si>
  <si>
    <t>м²
одиниць</t>
  </si>
  <si>
    <t>1036
2</t>
  </si>
  <si>
    <t>с Змітнів</t>
  </si>
  <si>
    <t>Будівництво мереж централізованого водопостачання у Змітневі розпочато 70-х роках минулого століття, більшість з них застарілі застарілі ,потребують заміни та реконструкції, кількість аварій 1,2 на 1 км мереж на рік. Часті аварії приводять до перебоїв водопостачання населення. Свердловина також відпрацювала свій ресурс і немає резервної.</t>
  </si>
  <si>
    <t>Мережа у с. Загребелля застаріла та не охоплює весь населений пункт, вода не належної якості бо старі неглибокі свердловини. Мікрорайони Замостя та Новоселля взагалі не охоплені централізованим водопостачанням.</t>
  </si>
  <si>
    <t>Будівництво мереж централізованого водопостачання у Сосниці розпочато у 1965р., загальна протяжність 38.5 км, з них 15,5 застарілі ,потребують заміни та реконструкції, кількість аварій 1,2 на 1 км мереж на рік. Часті аварії приводять до перебоїв водопостачання населення.</t>
  </si>
  <si>
    <t>с. Загребелля, мукрорайони Замостя та Новоселля селища Сосниця</t>
  </si>
  <si>
    <t>замінено мереж
кількість свердловин на водозаборі</t>
  </si>
  <si>
    <t>кілометри
одиниць</t>
  </si>
  <si>
    <t>1,5
2</t>
  </si>
  <si>
    <t>збудовано нових мереж
кількість свердловин на водозаборі</t>
  </si>
  <si>
    <t>5
3</t>
  </si>
  <si>
    <t>замінено мереж
кількість аварій на кілометер мереж у рік</t>
  </si>
  <si>
    <t>8
0,6</t>
  </si>
  <si>
    <t>-</t>
  </si>
  <si>
    <t>Наразі очисних споруд у сучасному розумінні немає, наявні поля фільтрації не відповідають діючим вимогам, не підлягають реконструкції і відповідно неможливо на ці роботи залучати бюджетні кошти.</t>
  </si>
  <si>
    <t>наявність очисних споруд
об'єм очищених стоків за рік</t>
  </si>
  <si>
    <t>1
60000</t>
  </si>
  <si>
    <t>Адмінприміщення підприємства побудоване у 1965 році, потребує капітального ремонту даху, полів, заміни вікон. Поточні ремонти проводились у 1988, 1994, 2023рр та вже не вирішують основних проблем .</t>
  </si>
  <si>
    <t>кількість відремонтованих адмінприміщень</t>
  </si>
  <si>
    <t>Волинка, Велике Устя, Хлоп'яники, Лави, Козляничі, Матвіївка</t>
  </si>
  <si>
    <t>У зв'язку з кліматичними змінами знижується рівень підземних вод, а у зв'язку з використанням сільгоспвиробниками хімічних засобів у неглибоких свердловинах підвищується до критичного показника вміст шкідливих речовин. У зазначених населених пунктах громади зазначена проблема стоїть особливо гостро.</t>
  </si>
  <si>
    <t>Існуючий полігон експлуатується з 1985 року, значно заповнений та не відповідає сучасним вимогам</t>
  </si>
  <si>
    <t>Підприємство не має приміщення для належного та безпечного зберігання техніки</t>
  </si>
  <si>
    <t>кількість реконструйованих боксів</t>
  </si>
  <si>
    <t>Зараз роздільним збором сміття охоплено тільки смт. Сосниця, або приблизно половина населення громади. Це приводить до того, що значна частина не сортованого сміття потрапляє на сміттєзвалища, які швидко заповнюються що негативно впливає на навколишнє середовище, також втрачається можливий прибуток від продажу вторинної сировини</t>
  </si>
  <si>
    <t>кількість охоплених населених пунктів
кількість побудованих бюветів</t>
  </si>
  <si>
    <t>6
7</t>
  </si>
  <si>
    <t>реконструйована площа полігону
проектний об'єм накопиичення ТПВ</t>
  </si>
  <si>
    <t xml:space="preserve">
3
300</t>
  </si>
  <si>
    <t>га
тис. тонн</t>
  </si>
  <si>
    <t>кількість охоплених населених пунктів
кількість побудованих майданчиків</t>
  </si>
  <si>
    <t>20
40</t>
  </si>
  <si>
    <t>Відкриття власної справи вимагає фінансових вкладень, які не окупляться в короткий період часу. В умовах  нестабільної ситуації в країні інвестувати всі свої заощадження у власну справу є дуже ризиковим, часто потенційні підприємці не мають стартового капіталу.</t>
  </si>
  <si>
    <t>донорські організації</t>
  </si>
  <si>
    <t>В громаді великий рівень прихованого безробіття, оскільки практично відсутні крупні роботодавці. Створення простору з великою кількістю робочих місць шляхом залучення крупних інвесторів надасть можливість жителям громади отримати гідну роботу та заробітну плату не виїжджаючи за межі громади</t>
  </si>
  <si>
    <t>Існуючий ринок в громаді не відповідає санітарно-гігієнічним вимогам до місця ведення торгівлі. Поліпшення ринкової інфраструктури залучить до громади торгівців і з сусідніх населених пунктів</t>
  </si>
  <si>
    <t>створено нових торгових місць</t>
  </si>
  <si>
    <t>Незважаючи на велику кількість доступної інформації, живі зустрічі та успішні кейси найкращим чином стимулюють людей до нових досягнень</t>
  </si>
  <si>
    <t>В громаді відсутній простір, який би об'єднував однодумців та давав можливості для розвитку. Створення таких хабів стимулюватиме людей до активної діяльності.</t>
  </si>
  <si>
    <t>одиниць
осіб</t>
  </si>
  <si>
    <t>Сосницьке комунально-житлове управління на 90% має застарілу автотракторну техніку та  у недостатній кількості, яка часто виходить з ладу, потребує дороговартісного ремонту,  збільшується час реагування на аварійні ситуації, виникає необхідність залучення техніки сторонніх організацій що негативно впливає на вартість послуг. Неможливо охопити всю громаду.</t>
  </si>
  <si>
    <t>Населення громади має обмежені знання в сфері соціального підприємництва, зважаючи на високий рівень прихованого безробіття в громаді та на актуальність соціального підприємництва стимулювання такого виду діяльності є актуальним для громади</t>
  </si>
  <si>
    <t>Багато місцевих мешканців займаються виробництвом, переробкою продукції, товарів та послуг в дрібних масштабах. Фінансова підтримка діяльності допоможе масштабувати діяльність та створити робочі місця.</t>
  </si>
  <si>
    <t>кількість зареєстрованих ФОП</t>
  </si>
  <si>
    <t>вся громада, абітурієнти та їх родини з сусідніх громад</t>
  </si>
  <si>
    <t>На території громади функціонують 2 заклади профтехосвіти. Матеріально-технічна база є сильно застарілою та не дає можливості випускникам бути конкурентоспроможними на ринку праці.</t>
  </si>
  <si>
    <t>Мобільні виїзні бригади не функціонують у зв'язку з недостатнім забезпеченням лікарським персоналом. Кабінет телемедицини потребує забезпеченням матеріально-технічною базою.</t>
  </si>
  <si>
    <t>КП "Благоустрій - Сосниця", має застарілу тракторну техніку в недостатній кількості  для обслуговування дорожньої інфраструктури громади, невчасно реагуємо на аварійні ситуації, виникає необхідність залучення сторонніх організацій, що не сприяє економії коштів місцевого бюджету.</t>
  </si>
  <si>
    <t>кількість одиниць придбаної техніки</t>
  </si>
  <si>
    <t>Однією з ключових вимог до якісного надання адміністративних послуг є забезпечення їх належної територіальної доступності, адже до складу ОТГ входить 41 населений пункт. Також  проблемою є погане транспортне сполучення між адміністративним центром громади і такими населеними пунктами, а більшість населення  - це особи похилого віку. Проект передбачає придбання транспортного засобу</t>
  </si>
  <si>
    <t>кількість одиниць придбаної комунальної техніки
кількість населених пунктів, охоплених централізованим вивезенням відходів</t>
  </si>
  <si>
    <t>4
20</t>
  </si>
  <si>
    <t>кількість новостворених соціальних підприємств
кількість проведених інформаційних заходів</t>
  </si>
  <si>
    <t>2
3</t>
  </si>
  <si>
    <t>придбаного нового обладнання
відкрито нових спеціальностей</t>
  </si>
  <si>
    <t>кількість придбаної спеціалізованої техніки 
кількість здійснених виїздів</t>
  </si>
  <si>
    <t>1
25</t>
  </si>
  <si>
    <t>Заклади та установи соціального захисту населення (малі групові будинки, надавачі соціальних послуг, реабілітаційні заклади, регіональні центри соціальних служб, дитячі будинки сімейного типу тощо) (Відновлення об’єктів соціальної інфраструктури)</t>
  </si>
  <si>
    <t>Підопічні та фахівці ЦНСП</t>
  </si>
  <si>
    <t>ЦНСП надає широкий спектр послуг більшості вразливих верств населення громади. Приміщення потребує заходів теплореновації та опорядження приміщень для створення комфортних умов перебування відвідувачів та персоналу закладу</t>
  </si>
  <si>
    <t>кількість відремонтованих приміщень</t>
  </si>
  <si>
    <t>2.1. Реконструкція ЗДО "Калинка"</t>
  </si>
  <si>
    <t>2.2. Будівництво (реконструкція) котельні на твердому паливі біля гімназії в селищі Сосниця</t>
  </si>
  <si>
    <t>2.3. Ремонт ЗОШ громади в селах Чорнотичі, Волинка, Спаське</t>
  </si>
  <si>
    <t>2.4. Реконструкція Сосницької гімназії ім О.П. Довженка</t>
  </si>
  <si>
    <t>2.5. Капітальний ремонт КНП "Сосницька лікарня" Сосницької селищної ради</t>
  </si>
  <si>
    <t>2.6. Ремонт центру надання соціальних послуг з облаштуванням укриття</t>
  </si>
  <si>
    <t>2.7. Ремонт Сосницької публічної бібліотеки з облаштуванням укриття</t>
  </si>
  <si>
    <t xml:space="preserve">2.8. Ремонт музею ім. Ю.С. Виноградського в селищі Сосниця </t>
  </si>
  <si>
    <t>2.9. Ремонт кінотеатру ім. О.П. Довженка з облаштуванням укриття</t>
  </si>
  <si>
    <t>2.10. Ремонт будинку культури в смт Сосниця</t>
  </si>
  <si>
    <t>2.11. Будівництво критого приміщення для занять спортом</t>
  </si>
  <si>
    <t>2.12. Капітальний ремонт будинку дитячої та юнацької творчості</t>
  </si>
  <si>
    <t>3.1. Модернізація водогону в с. Змітнів</t>
  </si>
  <si>
    <t>3.2. Будівництво свердловини і водогону в с. Загребеллі, с. Замостя та в смт Сосниця</t>
  </si>
  <si>
    <t>3.3. Реконструкція і оптимізація мережі водопостачання</t>
  </si>
  <si>
    <t xml:space="preserve">3.4. Будівництво очисних споруд в селищі Сосниця </t>
  </si>
  <si>
    <t>3.6. Будівництво бюветів в селах Волинка, Велике Устя, Хлоп'яники, Лави, Козляничі та Матвіївка</t>
  </si>
  <si>
    <t>3.7. Реконструкція та нове будівництво полігону ТПВ</t>
  </si>
  <si>
    <t>3.8. Реконструкція гаражів для збереження автопарку КП "Благоустрій Сосниця"</t>
  </si>
  <si>
    <t>3.9. Будівницво майданчиків роздільного збору сміття</t>
  </si>
  <si>
    <t>8.1. Розробка програм підтримки (грантинг) щодо започаткування власної справи</t>
  </si>
  <si>
    <t>8.2. Створення індустріального парку на території Сосницької громади</t>
  </si>
  <si>
    <t>8.3. Поліпшення ринкової інфраструктури</t>
  </si>
  <si>
    <t>8.4. Створення консультаційно-дорадчого офісу для підтримки підприємницької діяльності</t>
  </si>
  <si>
    <t>8.5. Створення елементів розвитку місцевого бізнесу (бізнес-хаб, коворкінг- центр, бізнес-інкубатор, КП "Готель")</t>
  </si>
  <si>
    <t>9.2. Розвиток соціального підприємництва (соцпослуги ГО,ФОП, помічник ветерана, психолог, доглядач)</t>
  </si>
  <si>
    <t>9.3. Залучення ресурсів (коштів) для підтримки дрібних товаровиробників</t>
  </si>
  <si>
    <t>9.4. Модернізація матеріальної бази з модернізацією навчальних планів професійного аграрного ліцею і обліково-економічного коледжу</t>
  </si>
  <si>
    <t>9.5. Мобільна лікарня (виїзди та телемедицина)</t>
  </si>
  <si>
    <t>9.6. Оновлення автопарку - трактор МТЗ82 (чи аналог), мікроавтобус (схема обслуговування), спецтехніка для підйому вантажів (Manitou)</t>
  </si>
  <si>
    <t xml:space="preserve">9.7. Поліпшення надання мобільних адміністративних послуг (мобільний ЦНАП) </t>
  </si>
  <si>
    <t xml:space="preserve">1. Поліпшено умови перебування учнів в двох освітних закладах.
2. Зменшено рівнеь витрат на опалення закладів освіти. </t>
  </si>
  <si>
    <t>1. Поліпшено умови перебування учнів в освітних закладах.
2. Підвищено рівень енергоефективності будіель шкіл.</t>
  </si>
  <si>
    <t>Поліпшено доступ мешканців громади до послуг заклідів  освітиї</t>
  </si>
  <si>
    <t>Поліпшено доступ мешканців громади до медичних послуг</t>
  </si>
  <si>
    <t>Поліпшено доступ мешканців громади до послуг заклідів дошкільної освіти</t>
  </si>
  <si>
    <t>1. Поліпшено доступ мешканців громади до соціальних послуг.
2. Поліпшено рівень безпеки надання соціальних послуг</t>
  </si>
  <si>
    <t>Поліпшено доступ мешканців громади до соціальних  послуг</t>
  </si>
  <si>
    <t>Поліпшено доступ мешканців громади до комунальних  послуг</t>
  </si>
  <si>
    <t>Поліпшено якість надання комунальних послуг</t>
  </si>
  <si>
    <t>3.5. Капітальний ремонт адміністративного приміщення КП "Сосницьке комунально-житлове управління"</t>
  </si>
  <si>
    <t>1. Поліпшено якість надання комунальних послуг.
2. Підвищено рівень екологічної безпеки в громаді</t>
  </si>
  <si>
    <t>Поліпшено рівень ділової активності в громаді</t>
  </si>
  <si>
    <t>9.1. Покращення комунальних послуг за рахунок модернізації автопарку КП "Сосницьке комунально-житлове управління"</t>
  </si>
  <si>
    <t>Поліпшено доступ мешканців громади до публічних послуг</t>
  </si>
  <si>
    <t>кількість придбаних автомобілів
кількість населених пунктів, охоплених послугами виїзного ЦНАПу</t>
  </si>
  <si>
    <t>кількість новостворених ФОП; кількість нових робочих місць/в т.ч. для ООП</t>
  </si>
  <si>
    <t>10/1</t>
  </si>
  <si>
    <t>кількість залучених господарств/підприємств
кількість нових робочих місць/в т.ч. облаштованих для ООП</t>
  </si>
  <si>
    <t xml:space="preserve">
10
35/4</t>
  </si>
  <si>
    <t>кількість проведених заходів
кількість людей, які взяли участь у заходах/в т.ч. ООП</t>
  </si>
  <si>
    <t>15
150/10</t>
  </si>
  <si>
    <t>кількість учасників та учасниць/в т.ч. ООП</t>
  </si>
  <si>
    <t>50/5</t>
  </si>
  <si>
    <t>осіб
м3</t>
  </si>
  <si>
    <t>осіб</t>
  </si>
  <si>
    <t>Додаток 2. Перелік проєктів регіонального (місцевого) розвитку Сосницької територіальної громади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</si>
</sst>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yyyy"/>
    <numFmt numFmtId="165" formatCode="dd\.mm\.yyyy"/>
    <numFmt numFmtId="166" formatCode="d\.m"/>
  </numFmts>
  <fonts count="13" x14ac:knownFonts="1">
    <font>
      <sz val="11"/>
      <color theme="1"/>
      <name val="Calibri"/>
      <family val="2"/>
      <charset val="204"/>
      <scheme val="minor"/>
    </font>
    <font>
      <sz val="10"/>
      <color theme="1"/>
      <name val="Times New Roman"/>
      <family val="1"/>
      <charset val="204"/>
    </font>
    <font>
      <i/>
      <sz val="10"/>
      <color theme="1"/>
      <name val="Times New Roman"/>
      <family val="1"/>
      <charset val="204"/>
    </font>
    <font>
      <sz val="11"/>
      <color theme="1"/>
      <name val="Cambria"/>
      <family val="1"/>
      <charset val="204"/>
      <scheme val="major"/>
    </font>
    <font>
      <i/>
      <sz val="11"/>
      <color theme="1"/>
      <name val="Calibri"/>
      <family val="2"/>
      <charset val="204"/>
      <scheme val="minor"/>
    </font>
    <font>
      <b/>
      <sz val="11"/>
      <color theme="1"/>
      <name val="Calibri"/>
      <family val="2"/>
      <charset val="204"/>
      <scheme val="minor"/>
    </font>
    <font>
      <sz val="10"/>
      <color theme="1"/>
      <name val="Calibri"/>
      <family val="2"/>
      <charset val="204"/>
      <scheme val="minor"/>
    </font>
    <font>
      <b/>
      <sz val="10"/>
      <color theme="1"/>
      <name val="Times New Roman"/>
      <family val="1"/>
      <charset val="204"/>
    </font>
    <font>
      <sz val="10"/>
      <color rgb="FF000000"/>
      <name val="Calibri"/>
      <family val="2"/>
      <charset val="204"/>
      <scheme val="minor"/>
    </font>
    <font>
      <b/>
      <sz val="13"/>
      <color theme="1"/>
      <name val="Times New Roman"/>
      <family val="1"/>
      <charset val="204"/>
    </font>
    <font>
      <sz val="11"/>
      <name val="Calibri"/>
      <family val="2"/>
      <charset val="204"/>
      <scheme val="minor"/>
    </font>
    <font>
      <b/>
      <sz val="13"/>
      <name val="Times New Roman"/>
      <family val="1"/>
      <charset val="204"/>
    </font>
    <font>
      <sz val="8"/>
      <color theme="1"/>
      <name val="Calibri"/>
      <family val="2"/>
      <charset val="204"/>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cellStyleXfs>
  <cellXfs count="64">
    <xf numFmtId="0" fontId="0" fillId="0" borderId="0" xfId="0"/>
    <xf numFmtId="0" fontId="0" fillId="0" borderId="0" xfId="0" applyAlignment="1">
      <alignment wrapText="1"/>
    </xf>
    <xf numFmtId="0" fontId="0" fillId="0" borderId="0" xfId="0" applyAlignment="1">
      <alignment horizontal="left" vertical="top"/>
    </xf>
    <xf numFmtId="0" fontId="0" fillId="0" borderId="2" xfId="0" applyBorder="1" applyAlignment="1">
      <alignment horizontal="center" vertical="top" wrapText="1"/>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xf numFmtId="0" fontId="0" fillId="0" borderId="9" xfId="0"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xf>
    <xf numFmtId="0" fontId="4" fillId="0" borderId="0" xfId="0" applyFont="1" applyAlignment="1">
      <alignment vertical="center" wrapText="1"/>
    </xf>
    <xf numFmtId="0" fontId="0" fillId="0" borderId="0" xfId="0" applyAlignment="1">
      <alignment vertical="top" wrapText="1"/>
    </xf>
    <xf numFmtId="0" fontId="3" fillId="0" borderId="0" xfId="0" applyFont="1" applyAlignment="1">
      <alignment vertical="center"/>
    </xf>
    <xf numFmtId="0" fontId="0" fillId="0" borderId="0" xfId="0" applyAlignment="1">
      <alignment horizontal="left" vertical="center"/>
    </xf>
    <xf numFmtId="0" fontId="0" fillId="0" borderId="0" xfId="0" applyAlignment="1">
      <alignment horizontal="left" vertical="center" wrapText="1"/>
    </xf>
    <xf numFmtId="164" fontId="6" fillId="0" borderId="0" xfId="0" applyNumberFormat="1" applyFont="1" applyAlignment="1">
      <alignment vertical="center"/>
    </xf>
    <xf numFmtId="0" fontId="7" fillId="0" borderId="0" xfId="0" applyFont="1" applyAlignment="1">
      <alignment horizontal="center" vertical="center" wrapText="1"/>
    </xf>
    <xf numFmtId="0" fontId="6" fillId="0" borderId="0" xfId="0" applyFont="1"/>
    <xf numFmtId="165" fontId="6" fillId="0" borderId="0" xfId="0" applyNumberFormat="1" applyFont="1"/>
    <xf numFmtId="166" fontId="6" fillId="0" borderId="0" xfId="0" applyNumberFormat="1" applyFont="1"/>
    <xf numFmtId="165" fontId="6" fillId="0" borderId="0" xfId="0" applyNumberFormat="1" applyFont="1" applyAlignment="1">
      <alignment vertical="center"/>
    </xf>
    <xf numFmtId="0" fontId="6"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right" vertical="center" wrapText="1"/>
    </xf>
    <xf numFmtId="0" fontId="0" fillId="0" borderId="0" xfId="0" applyAlignment="1">
      <alignment horizontal="right" vertical="center" wrapText="1"/>
    </xf>
    <xf numFmtId="3" fontId="0" fillId="0" borderId="0" xfId="0" applyNumberFormat="1" applyAlignment="1">
      <alignment vertical="center" wrapText="1"/>
    </xf>
    <xf numFmtId="3" fontId="0" fillId="0" borderId="0" xfId="0" applyNumberFormat="1" applyAlignment="1">
      <alignment vertical="center"/>
    </xf>
    <xf numFmtId="3" fontId="5" fillId="0" borderId="0" xfId="0" applyNumberFormat="1" applyFont="1" applyAlignment="1">
      <alignment wrapText="1"/>
    </xf>
    <xf numFmtId="3" fontId="0" fillId="0" borderId="0" xfId="0" applyNumberFormat="1" applyAlignment="1">
      <alignment wrapText="1"/>
    </xf>
    <xf numFmtId="3" fontId="6" fillId="0" borderId="0" xfId="0" applyNumberFormat="1" applyFont="1" applyAlignment="1">
      <alignment vertical="center"/>
    </xf>
    <xf numFmtId="3" fontId="8" fillId="0" borderId="0" xfId="0" applyNumberFormat="1" applyFont="1" applyAlignment="1">
      <alignment horizontal="right" vertical="center" wrapText="1"/>
    </xf>
    <xf numFmtId="0" fontId="9" fillId="0" borderId="0" xfId="0" applyFont="1" applyAlignment="1">
      <alignment horizontal="center" vertical="center" wrapText="1"/>
    </xf>
    <xf numFmtId="0" fontId="0" fillId="0" borderId="0" xfId="0" applyAlignment="1">
      <alignment horizontal="right" wrapText="1"/>
    </xf>
    <xf numFmtId="0" fontId="0" fillId="0" borderId="0" xfId="0" applyAlignment="1">
      <alignment horizontal="right" vertical="top" wrapText="1"/>
    </xf>
    <xf numFmtId="0" fontId="10" fillId="0" borderId="0" xfId="0" applyFont="1" applyAlignment="1">
      <alignment vertical="center" wrapText="1"/>
    </xf>
    <xf numFmtId="3" fontId="11" fillId="0" borderId="0" xfId="0" applyNumberFormat="1" applyFont="1" applyAlignment="1">
      <alignment horizontal="right" vertical="center" wrapText="1"/>
    </xf>
    <xf numFmtId="0" fontId="0" fillId="0" borderId="0" xfId="0" quotePrefix="1" applyAlignment="1">
      <alignment horizontal="right" vertical="center" wrapText="1"/>
    </xf>
    <xf numFmtId="0" fontId="10" fillId="0" borderId="0" xfId="0" applyFont="1" applyAlignment="1">
      <alignment horizontal="right" vertical="center" wrapText="1"/>
    </xf>
    <xf numFmtId="0" fontId="0" fillId="0" borderId="0" xfId="0" applyAlignment="1">
      <alignment vertical="center"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4" fillId="0" borderId="0" xfId="0" applyFont="1" applyAlignment="1">
      <alignment vertical="center" wrapText="1"/>
    </xf>
    <xf numFmtId="0" fontId="4" fillId="0" borderId="0" xfId="0" applyFont="1" applyAlignment="1">
      <alignment vertical="top" wrapText="1"/>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1" xfId="0" applyBorder="1" applyAlignment="1">
      <alignment horizontal="center" vertical="top"/>
    </xf>
    <xf numFmtId="0" fontId="0" fillId="0" borderId="2" xfId="0" applyBorder="1" applyAlignment="1">
      <alignment horizontal="center" vertical="top"/>
    </xf>
    <xf numFmtId="0" fontId="0" fillId="0" borderId="8"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0" xfId="0" applyAlignment="1">
      <alignment horizontal="center" wrapText="1"/>
    </xf>
    <xf numFmtId="0" fontId="0" fillId="0" borderId="3"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0" xfId="0" applyAlignment="1">
      <alignment horizontal="center" vertical="top" wrapText="1"/>
    </xf>
    <xf numFmtId="0" fontId="12" fillId="0" borderId="1" xfId="0" applyFont="1" applyBorder="1" applyAlignment="1">
      <alignment horizontal="center" vertical="top" wrapText="1"/>
    </xf>
    <xf numFmtId="0" fontId="12" fillId="0" borderId="8" xfId="0" applyFont="1" applyBorder="1" applyAlignment="1">
      <alignment horizontal="center" vertical="top" wrapText="1"/>
    </xf>
    <xf numFmtId="0" fontId="12" fillId="0" borderId="2" xfId="0" applyFont="1" applyBorder="1" applyAlignment="1">
      <alignment horizontal="center"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34"/>
  <sheetViews>
    <sheetView tabSelected="1" view="pageBreakPreview" topLeftCell="B2" zoomScale="85" zoomScaleNormal="85" zoomScaleSheetLayoutView="85" workbookViewId="0">
      <selection activeCell="G3" sqref="G3:G5"/>
    </sheetView>
  </sheetViews>
  <sheetFormatPr defaultRowHeight="15" x14ac:dyDescent="0.25"/>
  <cols>
    <col min="2" max="2" width="27" style="1" customWidth="1"/>
    <col min="3" max="3" width="13.5703125" style="1" customWidth="1"/>
    <col min="4" max="4" width="34.5703125" style="1" customWidth="1"/>
    <col min="5" max="5" width="25.140625" style="1" customWidth="1"/>
    <col min="6" max="6" width="10.5703125" style="2" customWidth="1"/>
    <col min="7" max="7" width="70.28515625" style="2" customWidth="1"/>
    <col min="8" max="8" width="11.5703125" style="2" customWidth="1"/>
    <col min="9" max="9" width="9.42578125" style="2" customWidth="1"/>
    <col min="10" max="10" width="27.42578125" style="1" customWidth="1"/>
    <col min="11" max="11" width="33.28515625" customWidth="1"/>
    <col min="12" max="12" width="10.28515625" style="1" customWidth="1"/>
    <col min="13" max="13" width="11.42578125" style="1" customWidth="1"/>
    <col min="14" max="14" width="11.28515625" style="1" customWidth="1"/>
    <col min="15" max="16" width="11.85546875" style="1" customWidth="1"/>
    <col min="17" max="17" width="11.5703125" style="1" customWidth="1"/>
    <col min="18" max="18" width="18.28515625" style="1" customWidth="1"/>
  </cols>
  <sheetData>
    <row r="1" spans="1:21" x14ac:dyDescent="0.25">
      <c r="B1" s="56" t="s">
        <v>45</v>
      </c>
      <c r="C1" s="56"/>
      <c r="D1" s="56"/>
      <c r="E1" s="56"/>
      <c r="F1" s="56"/>
      <c r="G1" s="56"/>
      <c r="H1" s="56"/>
      <c r="I1" s="56"/>
      <c r="J1" s="56"/>
      <c r="K1" s="56"/>
      <c r="L1" s="56"/>
      <c r="M1" s="56"/>
      <c r="N1" s="56"/>
      <c r="O1" s="56"/>
      <c r="P1" s="56"/>
      <c r="Q1" s="56"/>
      <c r="R1" s="56"/>
    </row>
    <row r="2" spans="1:21" x14ac:dyDescent="0.25">
      <c r="G2" s="2" t="s">
        <v>191</v>
      </c>
    </row>
    <row r="3" spans="1:21" x14ac:dyDescent="0.25">
      <c r="B3" s="40" t="s">
        <v>1</v>
      </c>
      <c r="C3" s="43"/>
      <c r="D3" s="40" t="s">
        <v>2</v>
      </c>
      <c r="E3" s="54" t="s">
        <v>4</v>
      </c>
      <c r="F3" s="61" t="s">
        <v>5</v>
      </c>
      <c r="G3" s="54" t="s">
        <v>3</v>
      </c>
      <c r="H3" s="57" t="s">
        <v>6</v>
      </c>
      <c r="I3" s="58"/>
      <c r="J3" s="49" t="s">
        <v>9</v>
      </c>
      <c r="K3" s="58" t="s">
        <v>10</v>
      </c>
      <c r="L3" s="58"/>
      <c r="M3" s="59"/>
      <c r="N3" s="57" t="s">
        <v>12</v>
      </c>
      <c r="O3" s="58"/>
      <c r="P3" s="58"/>
      <c r="Q3" s="58"/>
      <c r="R3" s="59"/>
    </row>
    <row r="4" spans="1:21" x14ac:dyDescent="0.25">
      <c r="B4" s="41"/>
      <c r="C4" s="44"/>
      <c r="D4" s="41"/>
      <c r="E4" s="60"/>
      <c r="F4" s="62"/>
      <c r="G4" s="60"/>
      <c r="H4" s="49" t="s">
        <v>7</v>
      </c>
      <c r="I4" s="54" t="s">
        <v>8</v>
      </c>
      <c r="J4" s="53"/>
      <c r="K4" s="51" t="s">
        <v>11</v>
      </c>
      <c r="L4" s="49" t="s">
        <v>0</v>
      </c>
      <c r="M4" s="49" t="s">
        <v>19</v>
      </c>
      <c r="N4" s="49" t="s">
        <v>13</v>
      </c>
      <c r="O4" s="49" t="s">
        <v>14</v>
      </c>
      <c r="P4" s="49" t="s">
        <v>15</v>
      </c>
      <c r="Q4" s="57" t="s">
        <v>18</v>
      </c>
      <c r="R4" s="59"/>
    </row>
    <row r="5" spans="1:21" ht="15.75" thickBot="1" x14ac:dyDescent="0.3">
      <c r="B5" s="45"/>
      <c r="C5" s="46"/>
      <c r="D5" s="42"/>
      <c r="E5" s="55"/>
      <c r="F5" s="63"/>
      <c r="G5" s="55"/>
      <c r="H5" s="50"/>
      <c r="I5" s="55"/>
      <c r="J5" s="50"/>
      <c r="K5" s="52"/>
      <c r="L5" s="50"/>
      <c r="M5" s="50"/>
      <c r="N5" s="50"/>
      <c r="O5" s="50"/>
      <c r="P5" s="50"/>
      <c r="Q5" s="3" t="s">
        <v>16</v>
      </c>
      <c r="R5" s="3" t="s">
        <v>17</v>
      </c>
    </row>
    <row r="6" spans="1:21" x14ac:dyDescent="0.25">
      <c r="A6" s="6"/>
      <c r="B6" s="39" t="s">
        <v>21</v>
      </c>
      <c r="C6" s="39"/>
      <c r="D6" s="4"/>
    </row>
    <row r="7" spans="1:21" s="10" customFormat="1" ht="60.75" thickBot="1" x14ac:dyDescent="0.3">
      <c r="A7" s="13"/>
      <c r="B7" s="47" t="s">
        <v>22</v>
      </c>
      <c r="C7" s="47"/>
      <c r="D7" s="8" t="s">
        <v>135</v>
      </c>
      <c r="E7" s="8" t="s">
        <v>46</v>
      </c>
      <c r="F7" s="14">
        <v>1.5</v>
      </c>
      <c r="G7" s="15" t="s">
        <v>47</v>
      </c>
      <c r="H7" s="16">
        <v>45444</v>
      </c>
      <c r="I7" s="16">
        <v>45778</v>
      </c>
      <c r="J7" s="8" t="s">
        <v>170</v>
      </c>
      <c r="K7" s="8" t="s">
        <v>50</v>
      </c>
      <c r="L7" s="10" t="s">
        <v>48</v>
      </c>
      <c r="M7" s="8">
        <v>1365</v>
      </c>
      <c r="N7" s="26">
        <f>SUM(O7:Q7)</f>
        <v>30000</v>
      </c>
      <c r="O7" s="26">
        <v>0</v>
      </c>
      <c r="P7" s="27">
        <v>0</v>
      </c>
      <c r="Q7" s="27">
        <v>30000</v>
      </c>
      <c r="R7" s="8" t="s">
        <v>49</v>
      </c>
    </row>
    <row r="8" spans="1:21" x14ac:dyDescent="0.25">
      <c r="A8" s="6"/>
      <c r="B8" s="7" t="s">
        <v>20</v>
      </c>
      <c r="C8" s="8"/>
      <c r="D8" s="17">
        <v>1</v>
      </c>
      <c r="N8" s="28">
        <f>N7</f>
        <v>30000</v>
      </c>
      <c r="O8" s="29"/>
      <c r="P8" s="29"/>
      <c r="Q8" s="29"/>
    </row>
    <row r="9" spans="1:21" x14ac:dyDescent="0.25">
      <c r="A9" s="6"/>
      <c r="B9" s="47"/>
      <c r="C9" s="47"/>
      <c r="D9" s="5"/>
      <c r="N9" s="29"/>
      <c r="O9" s="29"/>
      <c r="P9" s="29"/>
      <c r="Q9" s="29"/>
    </row>
    <row r="10" spans="1:21" x14ac:dyDescent="0.25">
      <c r="A10" s="6"/>
      <c r="B10" s="48" t="s">
        <v>23</v>
      </c>
      <c r="C10" s="48"/>
      <c r="D10" s="5"/>
      <c r="N10" s="29"/>
      <c r="O10" s="29"/>
      <c r="P10" s="29"/>
      <c r="Q10" s="29"/>
    </row>
    <row r="11" spans="1:21" s="10" customFormat="1" ht="90" x14ac:dyDescent="0.25">
      <c r="A11" s="13"/>
      <c r="B11" s="11"/>
      <c r="C11" s="11"/>
      <c r="D11" s="8" t="s">
        <v>136</v>
      </c>
      <c r="E11" s="8" t="s">
        <v>46</v>
      </c>
      <c r="F11" s="14">
        <v>5</v>
      </c>
      <c r="G11" s="15" t="s">
        <v>51</v>
      </c>
      <c r="H11" s="21">
        <v>45658</v>
      </c>
      <c r="I11" s="16">
        <v>46023</v>
      </c>
      <c r="J11" s="15" t="s">
        <v>166</v>
      </c>
      <c r="K11" s="22" t="s">
        <v>52</v>
      </c>
      <c r="L11" s="22" t="s">
        <v>56</v>
      </c>
      <c r="M11" s="22">
        <v>1</v>
      </c>
      <c r="N11" s="30">
        <f>SUM(O11:Q11)</f>
        <v>1500</v>
      </c>
      <c r="O11" s="30">
        <v>0</v>
      </c>
      <c r="P11" s="30">
        <v>0</v>
      </c>
      <c r="Q11" s="30">
        <v>1500</v>
      </c>
      <c r="R11" s="8" t="s">
        <v>49</v>
      </c>
      <c r="U11" s="22"/>
    </row>
    <row r="12" spans="1:21" s="10" customFormat="1" ht="90" x14ac:dyDescent="0.25">
      <c r="A12" s="13"/>
      <c r="B12" s="11"/>
      <c r="C12" s="11"/>
      <c r="D12" s="8" t="s">
        <v>137</v>
      </c>
      <c r="E12" s="8" t="s">
        <v>53</v>
      </c>
      <c r="F12" s="14">
        <v>1.8</v>
      </c>
      <c r="G12" s="15" t="s">
        <v>54</v>
      </c>
      <c r="H12" s="21">
        <v>45658</v>
      </c>
      <c r="I12" s="21">
        <v>46722</v>
      </c>
      <c r="J12" s="15" t="s">
        <v>167</v>
      </c>
      <c r="K12" s="22" t="s">
        <v>50</v>
      </c>
      <c r="L12" s="22" t="s">
        <v>48</v>
      </c>
      <c r="M12" s="22">
        <v>4946</v>
      </c>
      <c r="N12" s="30">
        <f t="shared" ref="N12" si="0">SUM(O12:Q12)</f>
        <v>6000</v>
      </c>
      <c r="O12" s="30">
        <v>0</v>
      </c>
      <c r="P12" s="30">
        <v>500</v>
      </c>
      <c r="Q12" s="30">
        <v>5500</v>
      </c>
      <c r="R12" s="8" t="s">
        <v>49</v>
      </c>
      <c r="U12" s="22"/>
    </row>
    <row r="13" spans="1:21" s="10" customFormat="1" ht="45.75" thickBot="1" x14ac:dyDescent="0.3">
      <c r="A13" s="13"/>
      <c r="B13" s="11"/>
      <c r="C13" s="11"/>
      <c r="D13" s="8" t="s">
        <v>138</v>
      </c>
      <c r="E13" s="8" t="s">
        <v>46</v>
      </c>
      <c r="F13" s="14">
        <v>16.486999999999998</v>
      </c>
      <c r="G13" s="15" t="s">
        <v>55</v>
      </c>
      <c r="H13" s="16">
        <v>45414</v>
      </c>
      <c r="I13" s="16">
        <v>45778</v>
      </c>
      <c r="J13" s="8" t="s">
        <v>168</v>
      </c>
      <c r="K13" s="23" t="s">
        <v>50</v>
      </c>
      <c r="L13" s="23" t="s">
        <v>48</v>
      </c>
      <c r="M13" s="24">
        <v>6084</v>
      </c>
      <c r="N13" s="30">
        <f>SUM(O13:Q13)</f>
        <v>78758</v>
      </c>
      <c r="O13" s="31">
        <v>0</v>
      </c>
      <c r="P13" s="30">
        <v>7876</v>
      </c>
      <c r="Q13" s="30">
        <v>70882</v>
      </c>
      <c r="R13" s="8" t="s">
        <v>49</v>
      </c>
      <c r="U13" s="24"/>
    </row>
    <row r="14" spans="1:21" x14ac:dyDescent="0.25">
      <c r="A14" s="6"/>
      <c r="B14" s="7" t="s">
        <v>20</v>
      </c>
      <c r="C14" s="8"/>
      <c r="D14" s="17">
        <v>3</v>
      </c>
      <c r="J14" s="15"/>
      <c r="N14" s="28">
        <f>SUM(N11:N13)</f>
        <v>86258</v>
      </c>
      <c r="O14" s="29"/>
      <c r="P14" s="29"/>
      <c r="Q14" s="29"/>
    </row>
    <row r="15" spans="1:21" x14ac:dyDescent="0.25">
      <c r="A15" s="6"/>
      <c r="B15" s="8"/>
      <c r="C15" s="8"/>
      <c r="D15" s="4"/>
      <c r="J15" s="15"/>
      <c r="N15" s="29"/>
      <c r="O15" s="29"/>
      <c r="P15" s="29"/>
      <c r="Q15" s="29"/>
    </row>
    <row r="16" spans="1:21" s="10" customFormat="1" ht="45.75" thickBot="1" x14ac:dyDescent="0.3">
      <c r="A16" s="13"/>
      <c r="B16" s="47" t="s">
        <v>24</v>
      </c>
      <c r="C16" s="47"/>
      <c r="D16" s="8" t="s">
        <v>139</v>
      </c>
      <c r="E16" s="8" t="s">
        <v>57</v>
      </c>
      <c r="F16" s="14">
        <v>20</v>
      </c>
      <c r="G16" s="15" t="s">
        <v>58</v>
      </c>
      <c r="H16" s="16">
        <v>45444</v>
      </c>
      <c r="I16" s="16">
        <v>45992</v>
      </c>
      <c r="J16" s="8" t="s">
        <v>169</v>
      </c>
      <c r="K16" s="8" t="s">
        <v>59</v>
      </c>
      <c r="L16" s="8" t="s">
        <v>73</v>
      </c>
      <c r="M16" s="25" t="s">
        <v>60</v>
      </c>
      <c r="N16" s="26">
        <f>SUM(O16:Q16)</f>
        <v>49558</v>
      </c>
      <c r="O16" s="30">
        <v>0</v>
      </c>
      <c r="P16" s="30">
        <v>558</v>
      </c>
      <c r="Q16" s="30">
        <v>49000</v>
      </c>
      <c r="R16" s="8" t="s">
        <v>49</v>
      </c>
      <c r="S16" s="8"/>
    </row>
    <row r="17" spans="1:20" x14ac:dyDescent="0.25">
      <c r="A17" s="6"/>
      <c r="B17" s="7" t="s">
        <v>20</v>
      </c>
      <c r="C17" s="8"/>
      <c r="D17" s="17">
        <v>1</v>
      </c>
      <c r="J17" s="15"/>
      <c r="N17" s="28">
        <f>N16</f>
        <v>49558</v>
      </c>
      <c r="O17" s="29"/>
      <c r="P17" s="29"/>
      <c r="Q17" s="29"/>
    </row>
    <row r="18" spans="1:20" x14ac:dyDescent="0.25">
      <c r="A18" s="6"/>
      <c r="B18" s="8"/>
      <c r="C18" s="8"/>
      <c r="D18" s="17"/>
      <c r="J18" s="15"/>
      <c r="N18" s="28"/>
      <c r="O18" s="29"/>
      <c r="P18" s="29"/>
      <c r="Q18" s="29"/>
    </row>
    <row r="19" spans="1:20" ht="109.5" customHeight="1" thickBot="1" x14ac:dyDescent="0.3">
      <c r="A19" s="6"/>
      <c r="B19" s="47" t="s">
        <v>131</v>
      </c>
      <c r="C19" s="47"/>
      <c r="D19" s="8" t="s">
        <v>140</v>
      </c>
      <c r="E19" s="8" t="s">
        <v>132</v>
      </c>
      <c r="F19" s="14">
        <v>2.6150000000000002</v>
      </c>
      <c r="G19" s="15" t="s">
        <v>133</v>
      </c>
      <c r="H19" s="21">
        <v>45444</v>
      </c>
      <c r="I19" s="21">
        <v>46722</v>
      </c>
      <c r="J19" s="8" t="s">
        <v>171</v>
      </c>
      <c r="K19" s="23" t="s">
        <v>134</v>
      </c>
      <c r="L19" s="8" t="s">
        <v>56</v>
      </c>
      <c r="M19" s="8">
        <v>10</v>
      </c>
      <c r="N19" s="26">
        <f>SUM(O19:Q19)</f>
        <v>2000</v>
      </c>
      <c r="O19" s="30">
        <v>0</v>
      </c>
      <c r="P19" s="30">
        <v>0</v>
      </c>
      <c r="Q19" s="30">
        <v>2000</v>
      </c>
      <c r="R19" s="8" t="s">
        <v>49</v>
      </c>
      <c r="S19" s="18"/>
      <c r="T19" s="18"/>
    </row>
    <row r="20" spans="1:20" x14ac:dyDescent="0.25">
      <c r="A20" s="6"/>
      <c r="B20" s="7" t="s">
        <v>20</v>
      </c>
      <c r="C20" s="8"/>
      <c r="D20" s="17">
        <v>1</v>
      </c>
      <c r="J20" s="15"/>
      <c r="N20" s="28">
        <f>N19</f>
        <v>2000</v>
      </c>
      <c r="O20" s="29"/>
      <c r="P20" s="29"/>
      <c r="Q20" s="29"/>
    </row>
    <row r="21" spans="1:20" x14ac:dyDescent="0.25">
      <c r="A21" s="6"/>
      <c r="B21" s="8"/>
      <c r="C21" s="8"/>
      <c r="D21" s="17"/>
      <c r="J21" s="15"/>
      <c r="N21" s="28"/>
      <c r="O21" s="29"/>
      <c r="P21" s="29"/>
      <c r="Q21" s="29"/>
    </row>
    <row r="22" spans="1:20" x14ac:dyDescent="0.25">
      <c r="A22" s="6"/>
      <c r="B22" s="47" t="s">
        <v>25</v>
      </c>
      <c r="C22" s="47"/>
      <c r="D22" s="17"/>
      <c r="J22" s="15"/>
      <c r="N22" s="28"/>
      <c r="O22" s="29"/>
      <c r="P22" s="29"/>
      <c r="Q22" s="29"/>
    </row>
    <row r="23" spans="1:20" s="10" customFormat="1" ht="75" x14ac:dyDescent="0.25">
      <c r="A23" s="13"/>
      <c r="B23" s="8"/>
      <c r="C23" s="8"/>
      <c r="D23" s="8" t="s">
        <v>141</v>
      </c>
      <c r="E23" s="8" t="s">
        <v>67</v>
      </c>
      <c r="F23" s="14">
        <v>7.5</v>
      </c>
      <c r="G23" s="15" t="s">
        <v>62</v>
      </c>
      <c r="H23" s="16">
        <v>45658</v>
      </c>
      <c r="I23" s="16">
        <v>46023</v>
      </c>
      <c r="J23" s="8" t="s">
        <v>172</v>
      </c>
      <c r="K23" s="8" t="s">
        <v>50</v>
      </c>
      <c r="L23" s="10" t="s">
        <v>48</v>
      </c>
      <c r="M23" s="8">
        <v>330</v>
      </c>
      <c r="N23" s="30">
        <f t="shared" ref="N23:N26" si="1">SUM(O23:Q23)</f>
        <v>5000</v>
      </c>
      <c r="O23" s="26">
        <v>0</v>
      </c>
      <c r="P23" s="27">
        <v>0</v>
      </c>
      <c r="Q23" s="27">
        <v>5000</v>
      </c>
      <c r="R23" s="8" t="s">
        <v>49</v>
      </c>
      <c r="S23" s="8"/>
    </row>
    <row r="24" spans="1:20" s="10" customFormat="1" ht="75" x14ac:dyDescent="0.25">
      <c r="A24" s="13"/>
      <c r="B24" s="8"/>
      <c r="C24" s="8"/>
      <c r="D24" s="8" t="s">
        <v>142</v>
      </c>
      <c r="E24" s="8" t="s">
        <v>67</v>
      </c>
      <c r="F24" s="14">
        <v>7.5</v>
      </c>
      <c r="G24" s="15" t="s">
        <v>63</v>
      </c>
      <c r="H24" s="16">
        <v>45658</v>
      </c>
      <c r="I24" s="16">
        <v>46023</v>
      </c>
      <c r="J24" s="8" t="s">
        <v>172</v>
      </c>
      <c r="K24" s="8" t="s">
        <v>64</v>
      </c>
      <c r="L24" s="10" t="s">
        <v>48</v>
      </c>
      <c r="M24" s="8">
        <v>400</v>
      </c>
      <c r="N24" s="30">
        <f t="shared" si="1"/>
        <v>10000</v>
      </c>
      <c r="O24" s="26">
        <v>0</v>
      </c>
      <c r="P24" s="27">
        <v>0</v>
      </c>
      <c r="Q24" s="27">
        <v>10000</v>
      </c>
      <c r="R24" s="8" t="s">
        <v>49</v>
      </c>
      <c r="S24" s="8"/>
    </row>
    <row r="25" spans="1:20" s="10" customFormat="1" ht="60" x14ac:dyDescent="0.25">
      <c r="A25" s="13"/>
      <c r="B25" s="8"/>
      <c r="C25" s="8"/>
      <c r="D25" s="8" t="s">
        <v>143</v>
      </c>
      <c r="E25" s="8" t="s">
        <v>67</v>
      </c>
      <c r="F25" s="14">
        <v>7.5</v>
      </c>
      <c r="G25" s="15" t="s">
        <v>65</v>
      </c>
      <c r="H25" s="16">
        <v>45658</v>
      </c>
      <c r="I25" s="16">
        <v>46357</v>
      </c>
      <c r="J25" s="8" t="s">
        <v>172</v>
      </c>
      <c r="K25" s="8" t="s">
        <v>50</v>
      </c>
      <c r="L25" s="10" t="s">
        <v>48</v>
      </c>
      <c r="M25" s="8">
        <v>1200</v>
      </c>
      <c r="N25" s="30">
        <f t="shared" si="1"/>
        <v>5000</v>
      </c>
      <c r="O25" s="26">
        <v>0</v>
      </c>
      <c r="P25" s="27">
        <v>0</v>
      </c>
      <c r="Q25" s="27">
        <v>5000</v>
      </c>
      <c r="R25" s="8" t="s">
        <v>49</v>
      </c>
      <c r="S25" s="8"/>
    </row>
    <row r="26" spans="1:20" s="10" customFormat="1" ht="105.75" thickBot="1" x14ac:dyDescent="0.3">
      <c r="A26" s="13"/>
      <c r="B26" s="8"/>
      <c r="C26" s="8"/>
      <c r="D26" s="8" t="s">
        <v>144</v>
      </c>
      <c r="E26" s="8" t="s">
        <v>46</v>
      </c>
      <c r="F26" s="14">
        <v>16.486999999999998</v>
      </c>
      <c r="G26" s="15" t="s">
        <v>66</v>
      </c>
      <c r="H26" s="16">
        <v>45658</v>
      </c>
      <c r="I26" s="16">
        <v>46357</v>
      </c>
      <c r="J26" s="8" t="s">
        <v>172</v>
      </c>
      <c r="K26" s="8" t="s">
        <v>50</v>
      </c>
      <c r="L26" s="10" t="s">
        <v>48</v>
      </c>
      <c r="M26" s="8">
        <v>900</v>
      </c>
      <c r="N26" s="30">
        <f t="shared" si="1"/>
        <v>5000</v>
      </c>
      <c r="O26" s="26">
        <v>0</v>
      </c>
      <c r="P26" s="27">
        <v>0</v>
      </c>
      <c r="Q26" s="27">
        <v>5000</v>
      </c>
      <c r="R26" s="8" t="s">
        <v>49</v>
      </c>
      <c r="S26" s="8"/>
    </row>
    <row r="27" spans="1:20" x14ac:dyDescent="0.25">
      <c r="A27" s="6"/>
      <c r="B27" s="7" t="s">
        <v>20</v>
      </c>
      <c r="C27" s="8"/>
      <c r="D27" s="17">
        <v>4</v>
      </c>
      <c r="J27" s="15"/>
      <c r="N27" s="28">
        <f>SUM(N23:N26)</f>
        <v>25000</v>
      </c>
      <c r="O27" s="29"/>
      <c r="P27" s="29"/>
      <c r="Q27" s="29"/>
    </row>
    <row r="28" spans="1:20" x14ac:dyDescent="0.25">
      <c r="A28" s="6"/>
      <c r="C28" s="8"/>
      <c r="D28" s="4"/>
      <c r="J28" s="15"/>
      <c r="N28" s="29"/>
      <c r="O28" s="29"/>
      <c r="P28" s="29"/>
      <c r="Q28" s="29"/>
    </row>
    <row r="29" spans="1:20" ht="60.75" thickBot="1" x14ac:dyDescent="0.3">
      <c r="A29" s="6"/>
      <c r="B29" s="47" t="s">
        <v>26</v>
      </c>
      <c r="C29" s="47"/>
      <c r="D29" s="8" t="s">
        <v>145</v>
      </c>
      <c r="E29" s="8" t="s">
        <v>46</v>
      </c>
      <c r="F29" s="14">
        <v>16.486999999999998</v>
      </c>
      <c r="G29" s="15" t="s">
        <v>68</v>
      </c>
      <c r="H29" s="16">
        <v>45658</v>
      </c>
      <c r="I29" s="16">
        <v>46023</v>
      </c>
      <c r="J29" s="8" t="s">
        <v>172</v>
      </c>
      <c r="K29" s="8" t="s">
        <v>69</v>
      </c>
      <c r="L29" s="8" t="s">
        <v>70</v>
      </c>
      <c r="M29" s="25">
        <v>1</v>
      </c>
      <c r="N29" s="26">
        <f>SUM(O29:Q29)</f>
        <v>2000</v>
      </c>
      <c r="O29" s="26">
        <v>0</v>
      </c>
      <c r="P29" s="26">
        <v>0</v>
      </c>
      <c r="Q29" s="26">
        <v>2000</v>
      </c>
      <c r="R29" s="8" t="s">
        <v>49</v>
      </c>
    </row>
    <row r="30" spans="1:20" x14ac:dyDescent="0.25">
      <c r="A30" s="6"/>
      <c r="B30" s="7" t="s">
        <v>20</v>
      </c>
      <c r="C30" s="8"/>
      <c r="D30" s="17">
        <v>1</v>
      </c>
      <c r="J30" s="15"/>
      <c r="M30" s="33"/>
      <c r="N30" s="28">
        <f>N29</f>
        <v>2000</v>
      </c>
      <c r="O30" s="29"/>
      <c r="P30" s="29"/>
      <c r="Q30" s="29"/>
    </row>
    <row r="31" spans="1:20" x14ac:dyDescent="0.25">
      <c r="A31" s="6"/>
      <c r="B31" s="47"/>
      <c r="C31" s="47"/>
      <c r="D31" s="5"/>
      <c r="J31" s="15"/>
      <c r="M31" s="33"/>
      <c r="N31" s="29"/>
      <c r="O31" s="29"/>
      <c r="P31" s="29"/>
      <c r="Q31" s="29"/>
    </row>
    <row r="32" spans="1:20" ht="45.75" thickBot="1" x14ac:dyDescent="0.3">
      <c r="A32" s="6"/>
      <c r="B32" s="48" t="s">
        <v>27</v>
      </c>
      <c r="C32" s="48"/>
      <c r="D32" s="8" t="s">
        <v>146</v>
      </c>
      <c r="E32" s="8" t="s">
        <v>46</v>
      </c>
      <c r="F32" s="14">
        <v>16.486999999999998</v>
      </c>
      <c r="G32" s="15" t="s">
        <v>71</v>
      </c>
      <c r="H32" s="16">
        <v>45658</v>
      </c>
      <c r="I32" s="16">
        <v>46023</v>
      </c>
      <c r="J32" s="8" t="s">
        <v>172</v>
      </c>
      <c r="K32" s="15" t="s">
        <v>72</v>
      </c>
      <c r="L32" s="8" t="s">
        <v>73</v>
      </c>
      <c r="M32" s="25" t="s">
        <v>74</v>
      </c>
      <c r="N32" s="26">
        <f>SUM(O32:Q32)</f>
        <v>10000</v>
      </c>
      <c r="O32" s="26">
        <v>0</v>
      </c>
      <c r="P32" s="26">
        <v>0</v>
      </c>
      <c r="Q32" s="26">
        <v>10000</v>
      </c>
      <c r="R32" s="8" t="s">
        <v>49</v>
      </c>
      <c r="S32" s="1"/>
    </row>
    <row r="33" spans="1:21" x14ac:dyDescent="0.25">
      <c r="A33" s="6"/>
      <c r="B33" s="7" t="s">
        <v>20</v>
      </c>
      <c r="C33" s="8"/>
      <c r="D33" s="17">
        <v>1</v>
      </c>
      <c r="J33" s="15"/>
      <c r="M33" s="33"/>
      <c r="N33" s="28">
        <f>SUM(N32)</f>
        <v>10000</v>
      </c>
      <c r="O33" s="29"/>
      <c r="P33" s="29"/>
      <c r="Q33" s="29"/>
    </row>
    <row r="34" spans="1:21" x14ac:dyDescent="0.25">
      <c r="A34" s="6"/>
      <c r="B34" s="39"/>
      <c r="C34" s="39"/>
      <c r="D34" s="8"/>
      <c r="J34" s="15"/>
      <c r="M34" s="33"/>
      <c r="N34" s="29"/>
      <c r="O34" s="29"/>
      <c r="P34" s="29"/>
      <c r="Q34" s="29"/>
    </row>
    <row r="35" spans="1:21" x14ac:dyDescent="0.25">
      <c r="A35" s="6"/>
      <c r="B35" s="39" t="s">
        <v>28</v>
      </c>
      <c r="C35" s="39"/>
      <c r="D35" s="8"/>
      <c r="J35" s="15"/>
      <c r="M35" s="33"/>
      <c r="N35" s="29"/>
      <c r="O35" s="29"/>
      <c r="P35" s="29"/>
      <c r="Q35" s="29"/>
    </row>
    <row r="36" spans="1:21" ht="90" x14ac:dyDescent="0.25">
      <c r="A36" s="6"/>
      <c r="B36" s="47" t="s">
        <v>29</v>
      </c>
      <c r="C36" s="47"/>
      <c r="D36" s="8" t="s">
        <v>147</v>
      </c>
      <c r="E36" s="8" t="s">
        <v>75</v>
      </c>
      <c r="F36" s="14">
        <v>0.7</v>
      </c>
      <c r="G36" s="15" t="s">
        <v>76</v>
      </c>
      <c r="H36" s="16">
        <v>45413</v>
      </c>
      <c r="I36" s="16">
        <v>45778</v>
      </c>
      <c r="J36" s="15" t="s">
        <v>174</v>
      </c>
      <c r="K36" s="8" t="s">
        <v>80</v>
      </c>
      <c r="L36" s="8" t="s">
        <v>81</v>
      </c>
      <c r="M36" s="25" t="s">
        <v>82</v>
      </c>
      <c r="N36" s="26">
        <f t="shared" ref="N36" si="2">SUM(O36:Q36)</f>
        <v>4000</v>
      </c>
      <c r="O36" s="26">
        <v>4000</v>
      </c>
      <c r="P36" s="26"/>
      <c r="Q36" s="26">
        <v>0</v>
      </c>
      <c r="R36" s="9" t="s">
        <v>87</v>
      </c>
    </row>
    <row r="37" spans="1:21" ht="60" x14ac:dyDescent="0.25">
      <c r="A37" s="6"/>
      <c r="B37" s="11"/>
      <c r="C37" s="11"/>
      <c r="D37" s="8" t="s">
        <v>148</v>
      </c>
      <c r="E37" s="8" t="s">
        <v>79</v>
      </c>
      <c r="F37" s="14">
        <v>1.1000000000000001</v>
      </c>
      <c r="G37" s="15" t="s">
        <v>77</v>
      </c>
      <c r="H37" s="16">
        <v>45413</v>
      </c>
      <c r="I37" s="16">
        <v>46722</v>
      </c>
      <c r="J37" s="8" t="s">
        <v>173</v>
      </c>
      <c r="K37" s="8" t="s">
        <v>83</v>
      </c>
      <c r="L37" s="8" t="s">
        <v>81</v>
      </c>
      <c r="M37" s="25" t="s">
        <v>84</v>
      </c>
      <c r="N37" s="26">
        <f>SUM(O37:Q37)</f>
        <v>15000</v>
      </c>
      <c r="O37" s="26">
        <v>0</v>
      </c>
      <c r="P37" s="26"/>
      <c r="Q37" s="26">
        <v>15000</v>
      </c>
      <c r="R37" s="8" t="s">
        <v>49</v>
      </c>
    </row>
    <row r="38" spans="1:21" ht="60.75" thickBot="1" x14ac:dyDescent="0.3">
      <c r="A38" s="6"/>
      <c r="B38" s="11"/>
      <c r="C38" s="11"/>
      <c r="D38" s="8" t="s">
        <v>149</v>
      </c>
      <c r="E38" s="8" t="s">
        <v>61</v>
      </c>
      <c r="F38" s="14">
        <v>7.5</v>
      </c>
      <c r="G38" s="15" t="s">
        <v>78</v>
      </c>
      <c r="H38" s="16">
        <v>45413</v>
      </c>
      <c r="I38" s="16">
        <v>46722</v>
      </c>
      <c r="J38" s="15" t="s">
        <v>174</v>
      </c>
      <c r="K38" s="8" t="s">
        <v>85</v>
      </c>
      <c r="L38" s="8" t="s">
        <v>81</v>
      </c>
      <c r="M38" s="25" t="s">
        <v>86</v>
      </c>
      <c r="N38" s="26">
        <f>SUM(O38:Q38)</f>
        <v>10000</v>
      </c>
      <c r="O38" s="26">
        <v>10000</v>
      </c>
      <c r="P38" s="26"/>
      <c r="Q38" s="26">
        <v>0</v>
      </c>
      <c r="R38" s="9" t="s">
        <v>87</v>
      </c>
    </row>
    <row r="39" spans="1:21" ht="15.75" thickBot="1" x14ac:dyDescent="0.3">
      <c r="A39" s="6"/>
      <c r="B39" s="7" t="s">
        <v>20</v>
      </c>
      <c r="C39" s="8"/>
      <c r="D39" s="17">
        <v>3</v>
      </c>
      <c r="M39" s="33"/>
      <c r="N39" s="28">
        <f>SUM(N36:N38)</f>
        <v>29000</v>
      </c>
      <c r="O39" s="29"/>
      <c r="P39" s="29"/>
      <c r="Q39" s="29"/>
    </row>
    <row r="40" spans="1:21" x14ac:dyDescent="0.25">
      <c r="A40" s="6"/>
      <c r="B40" s="7"/>
      <c r="C40" s="8"/>
      <c r="M40" s="33"/>
      <c r="N40" s="29"/>
      <c r="O40" s="29"/>
      <c r="P40" s="29"/>
      <c r="Q40" s="29"/>
    </row>
    <row r="41" spans="1:21" ht="41.25" customHeight="1" thickBot="1" x14ac:dyDescent="0.3">
      <c r="A41" s="6"/>
      <c r="B41" s="48" t="s">
        <v>30</v>
      </c>
      <c r="C41" s="48"/>
      <c r="D41" s="8" t="s">
        <v>150</v>
      </c>
      <c r="E41" s="8" t="s">
        <v>61</v>
      </c>
      <c r="F41" s="14">
        <v>6.2</v>
      </c>
      <c r="G41" s="15" t="s">
        <v>88</v>
      </c>
      <c r="H41" s="19">
        <v>45658</v>
      </c>
      <c r="I41" s="19">
        <v>46722</v>
      </c>
      <c r="J41" s="15" t="s">
        <v>174</v>
      </c>
      <c r="K41" s="8" t="s">
        <v>89</v>
      </c>
      <c r="L41" s="8" t="s">
        <v>189</v>
      </c>
      <c r="M41" s="25" t="s">
        <v>90</v>
      </c>
      <c r="N41" s="26">
        <f>SUM(O41:Q41)</f>
        <v>7000</v>
      </c>
      <c r="O41" s="26">
        <v>7000</v>
      </c>
      <c r="P41" s="26">
        <v>0</v>
      </c>
      <c r="Q41" s="26">
        <v>0</v>
      </c>
      <c r="R41" s="9" t="s">
        <v>87</v>
      </c>
    </row>
    <row r="42" spans="1:21" x14ac:dyDescent="0.25">
      <c r="A42" s="6"/>
      <c r="B42" s="7" t="s">
        <v>20</v>
      </c>
      <c r="C42" s="8"/>
      <c r="D42" s="17">
        <v>1</v>
      </c>
      <c r="E42" s="8"/>
      <c r="J42" s="15"/>
      <c r="M42" s="33"/>
      <c r="N42" s="28">
        <f>N41</f>
        <v>7000</v>
      </c>
      <c r="O42" s="29"/>
      <c r="P42" s="29"/>
      <c r="Q42" s="29"/>
    </row>
    <row r="43" spans="1:21" x14ac:dyDescent="0.25">
      <c r="A43" s="6"/>
      <c r="B43" s="47"/>
      <c r="C43" s="47"/>
      <c r="D43" s="8"/>
      <c r="E43" s="8"/>
      <c r="J43" s="15"/>
      <c r="M43" s="33"/>
      <c r="N43" s="29"/>
      <c r="O43" s="29"/>
      <c r="P43" s="29"/>
      <c r="Q43" s="29"/>
    </row>
    <row r="44" spans="1:21" x14ac:dyDescent="0.25">
      <c r="A44" s="6"/>
      <c r="B44" s="47" t="s">
        <v>31</v>
      </c>
      <c r="C44" s="47"/>
      <c r="D44" s="8"/>
      <c r="E44" s="8"/>
      <c r="J44" s="15"/>
      <c r="M44" s="33"/>
      <c r="N44" s="29"/>
      <c r="O44" s="29"/>
      <c r="P44" s="29"/>
      <c r="Q44" s="29"/>
    </row>
    <row r="45" spans="1:21" ht="60" x14ac:dyDescent="0.25">
      <c r="A45" s="6"/>
      <c r="B45" s="11"/>
      <c r="C45" s="11"/>
      <c r="D45" s="8" t="s">
        <v>175</v>
      </c>
      <c r="E45" s="8" t="s">
        <v>46</v>
      </c>
      <c r="F45" s="14">
        <v>16.486999999999998</v>
      </c>
      <c r="G45" s="15" t="s">
        <v>91</v>
      </c>
      <c r="H45" s="16">
        <v>45658</v>
      </c>
      <c r="I45" s="16">
        <v>45901</v>
      </c>
      <c r="J45" s="15" t="s">
        <v>174</v>
      </c>
      <c r="K45" s="8" t="s">
        <v>92</v>
      </c>
      <c r="L45" s="8" t="s">
        <v>56</v>
      </c>
      <c r="M45" s="25">
        <v>1</v>
      </c>
      <c r="N45" s="26">
        <f t="shared" ref="N45:N49" si="3">SUM(O45:Q45)</f>
        <v>700</v>
      </c>
      <c r="O45" s="26">
        <v>0</v>
      </c>
      <c r="P45" s="26">
        <v>0</v>
      </c>
      <c r="Q45" s="26">
        <v>700</v>
      </c>
      <c r="R45" s="8" t="s">
        <v>49</v>
      </c>
      <c r="S45" s="18"/>
      <c r="T45" s="18"/>
      <c r="U45" s="18"/>
    </row>
    <row r="46" spans="1:21" ht="75" x14ac:dyDescent="0.25">
      <c r="A46" s="6"/>
      <c r="B46" s="11"/>
      <c r="C46" s="11"/>
      <c r="D46" s="8" t="s">
        <v>151</v>
      </c>
      <c r="E46" s="8" t="s">
        <v>93</v>
      </c>
      <c r="F46" s="14">
        <v>16.486999999999998</v>
      </c>
      <c r="G46" s="15" t="s">
        <v>94</v>
      </c>
      <c r="H46" s="16">
        <v>45413</v>
      </c>
      <c r="I46" s="16">
        <v>46357</v>
      </c>
      <c r="J46" s="15" t="s">
        <v>174</v>
      </c>
      <c r="K46" s="8" t="s">
        <v>99</v>
      </c>
      <c r="L46" s="8" t="s">
        <v>56</v>
      </c>
      <c r="M46" s="25" t="s">
        <v>100</v>
      </c>
      <c r="N46" s="26">
        <f t="shared" si="3"/>
        <v>7000</v>
      </c>
      <c r="O46" s="26">
        <v>0</v>
      </c>
      <c r="P46" s="26">
        <v>0</v>
      </c>
      <c r="Q46" s="26">
        <v>7000</v>
      </c>
      <c r="R46" s="8" t="s">
        <v>49</v>
      </c>
      <c r="S46" s="18"/>
      <c r="T46" s="18"/>
      <c r="U46" s="18"/>
    </row>
    <row r="47" spans="1:21" ht="90" x14ac:dyDescent="0.25">
      <c r="A47" s="6"/>
      <c r="B47" s="11"/>
      <c r="C47" s="11"/>
      <c r="D47" s="8" t="s">
        <v>152</v>
      </c>
      <c r="E47" s="8" t="s">
        <v>46</v>
      </c>
      <c r="F47" s="14">
        <v>16.486999999999998</v>
      </c>
      <c r="G47" s="15" t="s">
        <v>95</v>
      </c>
      <c r="H47" s="16">
        <v>45658</v>
      </c>
      <c r="I47" s="16">
        <v>46722</v>
      </c>
      <c r="J47" s="15" t="s">
        <v>176</v>
      </c>
      <c r="K47" s="8" t="s">
        <v>101</v>
      </c>
      <c r="L47" s="8" t="s">
        <v>103</v>
      </c>
      <c r="M47" s="25" t="s">
        <v>102</v>
      </c>
      <c r="N47" s="26">
        <f t="shared" si="3"/>
        <v>3000</v>
      </c>
      <c r="O47" s="26">
        <v>0</v>
      </c>
      <c r="P47" s="26">
        <v>0</v>
      </c>
      <c r="Q47" s="26">
        <v>3000</v>
      </c>
      <c r="R47" s="8" t="s">
        <v>49</v>
      </c>
      <c r="S47" s="18"/>
      <c r="T47" s="18"/>
      <c r="U47" s="18"/>
    </row>
    <row r="48" spans="1:21" ht="45" x14ac:dyDescent="0.25">
      <c r="A48" s="6"/>
      <c r="B48" s="11"/>
      <c r="C48" s="11"/>
      <c r="D48" s="8" t="s">
        <v>153</v>
      </c>
      <c r="E48" s="8" t="s">
        <v>61</v>
      </c>
      <c r="F48" s="20">
        <v>45541</v>
      </c>
      <c r="G48" s="15" t="s">
        <v>96</v>
      </c>
      <c r="H48" s="16">
        <v>45444</v>
      </c>
      <c r="I48" s="16">
        <v>45658</v>
      </c>
      <c r="J48" s="15" t="s">
        <v>174</v>
      </c>
      <c r="K48" s="8" t="s">
        <v>97</v>
      </c>
      <c r="L48" s="8" t="s">
        <v>190</v>
      </c>
      <c r="M48" s="25">
        <v>6</v>
      </c>
      <c r="N48" s="26">
        <f t="shared" si="3"/>
        <v>500</v>
      </c>
      <c r="O48" s="26">
        <v>500</v>
      </c>
      <c r="P48" s="26">
        <v>0</v>
      </c>
      <c r="Q48" s="26">
        <v>0</v>
      </c>
      <c r="R48" s="9" t="s">
        <v>87</v>
      </c>
      <c r="S48" s="18"/>
      <c r="T48" s="18"/>
      <c r="U48" s="18"/>
    </row>
    <row r="49" spans="1:22" ht="90.75" thickBot="1" x14ac:dyDescent="0.3">
      <c r="A49" s="6"/>
      <c r="B49" s="11"/>
      <c r="C49" s="11"/>
      <c r="D49" s="8" t="s">
        <v>154</v>
      </c>
      <c r="E49" s="8" t="s">
        <v>46</v>
      </c>
      <c r="F49" s="14">
        <v>16.486999999999998</v>
      </c>
      <c r="G49" s="15" t="s">
        <v>98</v>
      </c>
      <c r="H49" s="16">
        <v>45413</v>
      </c>
      <c r="I49" s="16">
        <v>46722</v>
      </c>
      <c r="J49" s="15" t="s">
        <v>176</v>
      </c>
      <c r="K49" s="8" t="s">
        <v>104</v>
      </c>
      <c r="L49" s="8" t="s">
        <v>56</v>
      </c>
      <c r="M49" s="25" t="s">
        <v>105</v>
      </c>
      <c r="N49" s="26">
        <f t="shared" si="3"/>
        <v>2000</v>
      </c>
      <c r="O49" s="26">
        <v>0</v>
      </c>
      <c r="P49" s="26">
        <v>0</v>
      </c>
      <c r="Q49" s="26">
        <v>2000</v>
      </c>
      <c r="R49" s="8" t="s">
        <v>49</v>
      </c>
      <c r="S49" s="18"/>
      <c r="T49" s="18"/>
      <c r="U49" s="18"/>
    </row>
    <row r="50" spans="1:22" x14ac:dyDescent="0.25">
      <c r="A50" s="6"/>
      <c r="B50" s="7" t="s">
        <v>20</v>
      </c>
      <c r="C50" s="8"/>
      <c r="D50" s="17">
        <v>5</v>
      </c>
      <c r="E50" s="8"/>
      <c r="G50" s="15"/>
      <c r="J50" s="15"/>
      <c r="M50" s="33"/>
      <c r="N50" s="28">
        <f>SUM(N45:N49)</f>
        <v>13200</v>
      </c>
      <c r="O50" s="29"/>
      <c r="P50" s="29"/>
      <c r="Q50" s="29"/>
    </row>
    <row r="51" spans="1:22" x14ac:dyDescent="0.25">
      <c r="A51" s="6"/>
      <c r="B51" s="39"/>
      <c r="C51" s="39"/>
      <c r="D51" s="8"/>
      <c r="E51" s="8"/>
      <c r="J51" s="15"/>
      <c r="M51" s="33"/>
      <c r="N51" s="29"/>
      <c r="O51" s="29"/>
      <c r="P51" s="29"/>
      <c r="Q51" s="29"/>
    </row>
    <row r="52" spans="1:22" x14ac:dyDescent="0.25">
      <c r="A52" s="6"/>
      <c r="B52" s="39" t="s">
        <v>32</v>
      </c>
      <c r="C52" s="39"/>
      <c r="D52" s="8"/>
      <c r="E52" s="8"/>
      <c r="J52" s="15"/>
      <c r="M52" s="33"/>
      <c r="N52" s="29"/>
      <c r="O52" s="29"/>
      <c r="P52" s="29"/>
      <c r="Q52" s="29"/>
    </row>
    <row r="53" spans="1:22" ht="60" x14ac:dyDescent="0.25">
      <c r="A53" s="6"/>
      <c r="B53" s="8"/>
      <c r="C53" s="8"/>
      <c r="D53" s="8" t="s">
        <v>155</v>
      </c>
      <c r="E53" s="8" t="s">
        <v>46</v>
      </c>
      <c r="F53" s="14">
        <v>16.486999999999998</v>
      </c>
      <c r="G53" s="15" t="s">
        <v>106</v>
      </c>
      <c r="H53" s="16">
        <v>45444</v>
      </c>
      <c r="I53" s="16">
        <v>46751</v>
      </c>
      <c r="J53" s="15" t="s">
        <v>177</v>
      </c>
      <c r="K53" s="8" t="s">
        <v>181</v>
      </c>
      <c r="L53" s="8" t="s">
        <v>56</v>
      </c>
      <c r="M53" s="37" t="s">
        <v>182</v>
      </c>
      <c r="N53" s="26">
        <f t="shared" ref="N53:N57" si="4">SUM(O53:Q53)</f>
        <v>500</v>
      </c>
      <c r="O53" s="26">
        <v>0</v>
      </c>
      <c r="P53" s="26">
        <v>0</v>
      </c>
      <c r="Q53" s="26">
        <v>500</v>
      </c>
      <c r="R53" s="8" t="s">
        <v>107</v>
      </c>
      <c r="S53" s="18"/>
      <c r="T53" s="18"/>
      <c r="U53" s="18"/>
    </row>
    <row r="54" spans="1:22" ht="75" x14ac:dyDescent="0.25">
      <c r="A54" s="6"/>
      <c r="B54" s="8"/>
      <c r="C54" s="8"/>
      <c r="D54" s="8" t="s">
        <v>156</v>
      </c>
      <c r="E54" s="8" t="s">
        <v>46</v>
      </c>
      <c r="F54" s="14">
        <v>16.486999999999998</v>
      </c>
      <c r="G54" s="15" t="s">
        <v>108</v>
      </c>
      <c r="H54" s="16">
        <v>45658</v>
      </c>
      <c r="I54" s="16">
        <v>46722</v>
      </c>
      <c r="J54" s="15" t="s">
        <v>177</v>
      </c>
      <c r="K54" s="8" t="s">
        <v>183</v>
      </c>
      <c r="L54" s="8" t="s">
        <v>56</v>
      </c>
      <c r="M54" s="25" t="s">
        <v>184</v>
      </c>
      <c r="N54" s="26">
        <f t="shared" si="4"/>
        <v>202000</v>
      </c>
      <c r="O54" s="26">
        <v>200000</v>
      </c>
      <c r="P54" s="26">
        <v>2000</v>
      </c>
      <c r="Q54" s="26">
        <v>0</v>
      </c>
      <c r="R54" s="8" t="s">
        <v>49</v>
      </c>
      <c r="S54" s="18"/>
      <c r="T54" s="18"/>
      <c r="U54" s="18"/>
    </row>
    <row r="55" spans="1:22" ht="45" x14ac:dyDescent="0.25">
      <c r="A55" s="6"/>
      <c r="B55" s="8"/>
      <c r="C55" s="8"/>
      <c r="D55" s="8" t="s">
        <v>157</v>
      </c>
      <c r="E55" s="8" t="s">
        <v>46</v>
      </c>
      <c r="F55" s="14">
        <v>16.486999999999998</v>
      </c>
      <c r="G55" s="15" t="s">
        <v>109</v>
      </c>
      <c r="H55" s="16">
        <v>45658</v>
      </c>
      <c r="I55" s="16">
        <v>46023</v>
      </c>
      <c r="J55" s="15" t="s">
        <v>177</v>
      </c>
      <c r="K55" s="8" t="s">
        <v>110</v>
      </c>
      <c r="L55" s="8" t="s">
        <v>190</v>
      </c>
      <c r="M55" s="25">
        <v>20</v>
      </c>
      <c r="N55" s="26">
        <f t="shared" si="4"/>
        <v>4000</v>
      </c>
      <c r="O55" s="26">
        <v>0</v>
      </c>
      <c r="P55" s="26">
        <v>0</v>
      </c>
      <c r="Q55" s="26">
        <v>4000</v>
      </c>
      <c r="R55" s="8" t="s">
        <v>49</v>
      </c>
      <c r="S55" s="18"/>
      <c r="T55" s="18"/>
      <c r="U55" s="18"/>
    </row>
    <row r="56" spans="1:22" ht="60" x14ac:dyDescent="0.25">
      <c r="A56" s="6"/>
      <c r="B56" s="8"/>
      <c r="C56" s="8"/>
      <c r="D56" s="8" t="s">
        <v>158</v>
      </c>
      <c r="E56" s="8" t="s">
        <v>46</v>
      </c>
      <c r="F56" s="14">
        <v>16.486999999999998</v>
      </c>
      <c r="G56" s="15" t="s">
        <v>111</v>
      </c>
      <c r="H56" s="16">
        <v>45413</v>
      </c>
      <c r="I56" s="16">
        <v>46023</v>
      </c>
      <c r="J56" s="15" t="s">
        <v>177</v>
      </c>
      <c r="K56" s="8" t="s">
        <v>185</v>
      </c>
      <c r="L56" s="12" t="s">
        <v>113</v>
      </c>
      <c r="M56" s="34" t="s">
        <v>186</v>
      </c>
      <c r="N56" s="26">
        <f t="shared" si="4"/>
        <v>150</v>
      </c>
      <c r="O56" s="26">
        <v>0</v>
      </c>
      <c r="P56" s="26">
        <v>0</v>
      </c>
      <c r="Q56" s="26">
        <v>150</v>
      </c>
      <c r="R56" s="8" t="s">
        <v>49</v>
      </c>
      <c r="S56" s="18"/>
      <c r="T56" s="18"/>
      <c r="U56" s="18"/>
    </row>
    <row r="57" spans="1:22" ht="60.75" thickBot="1" x14ac:dyDescent="0.3">
      <c r="A57" s="6"/>
      <c r="B57" s="8"/>
      <c r="C57" s="8"/>
      <c r="D57" s="8" t="s">
        <v>159</v>
      </c>
      <c r="E57" s="8" t="s">
        <v>46</v>
      </c>
      <c r="F57" s="14">
        <v>16.486999999999998</v>
      </c>
      <c r="G57" s="15" t="s">
        <v>112</v>
      </c>
      <c r="H57" s="16">
        <v>45658</v>
      </c>
      <c r="I57" s="16">
        <v>46357</v>
      </c>
      <c r="J57" s="15" t="s">
        <v>177</v>
      </c>
      <c r="K57" s="8" t="s">
        <v>187</v>
      </c>
      <c r="L57" s="8" t="s">
        <v>56</v>
      </c>
      <c r="M57" s="37" t="s">
        <v>188</v>
      </c>
      <c r="N57" s="26">
        <f t="shared" si="4"/>
        <v>1000</v>
      </c>
      <c r="O57" s="26">
        <v>0</v>
      </c>
      <c r="P57" s="26">
        <v>0</v>
      </c>
      <c r="Q57" s="26">
        <v>1000</v>
      </c>
      <c r="R57" s="8" t="s">
        <v>49</v>
      </c>
      <c r="S57" s="18"/>
      <c r="T57" s="18"/>
      <c r="U57" s="18"/>
    </row>
    <row r="58" spans="1:22" x14ac:dyDescent="0.25">
      <c r="A58" s="6"/>
      <c r="B58" s="7" t="s">
        <v>20</v>
      </c>
      <c r="C58" s="8"/>
      <c r="D58" s="17">
        <v>5</v>
      </c>
      <c r="E58" s="8"/>
      <c r="J58" s="15"/>
      <c r="M58" s="33"/>
      <c r="N58" s="28">
        <f>SUM(N53:N57)</f>
        <v>207650</v>
      </c>
      <c r="O58" s="29"/>
      <c r="P58" s="29"/>
      <c r="Q58" s="29"/>
    </row>
    <row r="59" spans="1:22" x14ac:dyDescent="0.25">
      <c r="A59" s="6"/>
      <c r="B59" s="39"/>
      <c r="C59" s="39"/>
      <c r="D59" s="8"/>
      <c r="E59" s="8"/>
      <c r="J59" s="15"/>
      <c r="M59" s="33"/>
      <c r="N59" s="29"/>
      <c r="O59" s="29"/>
      <c r="P59" s="29"/>
      <c r="Q59" s="29"/>
    </row>
    <row r="60" spans="1:22" x14ac:dyDescent="0.25">
      <c r="A60" s="6"/>
      <c r="B60" s="39" t="s">
        <v>33</v>
      </c>
      <c r="C60" s="39"/>
      <c r="D60" s="8"/>
      <c r="E60" s="8"/>
      <c r="J60" s="15"/>
      <c r="M60" s="33"/>
      <c r="N60" s="29"/>
      <c r="O60" s="29"/>
      <c r="P60" s="29"/>
      <c r="Q60" s="29"/>
    </row>
    <row r="61" spans="1:22" ht="90" x14ac:dyDescent="0.25">
      <c r="A61" s="6"/>
      <c r="B61" s="8"/>
      <c r="C61" s="8"/>
      <c r="D61" s="8" t="s">
        <v>178</v>
      </c>
      <c r="E61" s="8" t="s">
        <v>46</v>
      </c>
      <c r="F61" s="14">
        <v>16.486999999999998</v>
      </c>
      <c r="G61" s="15" t="s">
        <v>114</v>
      </c>
      <c r="H61" s="16">
        <v>45658</v>
      </c>
      <c r="I61" s="16">
        <v>46722</v>
      </c>
      <c r="J61" s="15" t="s">
        <v>174</v>
      </c>
      <c r="K61" s="8" t="s">
        <v>124</v>
      </c>
      <c r="L61" s="8" t="s">
        <v>56</v>
      </c>
      <c r="M61" s="25" t="s">
        <v>125</v>
      </c>
      <c r="N61" s="26">
        <f t="shared" ref="N61:N67" si="5">SUM(O61:Q61)</f>
        <v>6000</v>
      </c>
      <c r="O61" s="26">
        <v>0</v>
      </c>
      <c r="P61" s="26">
        <v>0</v>
      </c>
      <c r="Q61" s="26">
        <v>6000</v>
      </c>
      <c r="R61" s="8" t="s">
        <v>49</v>
      </c>
      <c r="S61" s="18"/>
      <c r="T61" s="18"/>
      <c r="U61" s="18"/>
      <c r="V61" s="18"/>
    </row>
    <row r="62" spans="1:22" ht="75" x14ac:dyDescent="0.25">
      <c r="A62" s="6"/>
      <c r="B62" s="8"/>
      <c r="C62" s="8"/>
      <c r="D62" s="8" t="s">
        <v>160</v>
      </c>
      <c r="E62" s="8" t="s">
        <v>46</v>
      </c>
      <c r="F62" s="14">
        <v>16.486999999999998</v>
      </c>
      <c r="G62" s="15" t="s">
        <v>115</v>
      </c>
      <c r="H62" s="16">
        <v>45658</v>
      </c>
      <c r="I62" s="16">
        <v>46722</v>
      </c>
      <c r="J62" s="15" t="s">
        <v>177</v>
      </c>
      <c r="K62" s="8" t="s">
        <v>126</v>
      </c>
      <c r="L62" s="8" t="s">
        <v>56</v>
      </c>
      <c r="M62" s="25" t="s">
        <v>127</v>
      </c>
      <c r="N62" s="26">
        <f t="shared" si="5"/>
        <v>350</v>
      </c>
      <c r="O62" s="26">
        <v>0</v>
      </c>
      <c r="P62" s="26">
        <v>50</v>
      </c>
      <c r="Q62" s="26">
        <v>300</v>
      </c>
      <c r="R62" s="8" t="s">
        <v>49</v>
      </c>
      <c r="S62" s="18"/>
      <c r="T62" s="18"/>
      <c r="U62" s="18"/>
      <c r="V62" s="18"/>
    </row>
    <row r="63" spans="1:22" ht="45" x14ac:dyDescent="0.25">
      <c r="A63" s="6"/>
      <c r="B63" s="8"/>
      <c r="C63" s="8"/>
      <c r="D63" s="8" t="s">
        <v>161</v>
      </c>
      <c r="E63" s="8" t="s">
        <v>46</v>
      </c>
      <c r="F63" s="14">
        <v>16.486999999999998</v>
      </c>
      <c r="G63" s="15" t="s">
        <v>116</v>
      </c>
      <c r="H63" s="16">
        <v>45658</v>
      </c>
      <c r="I63" s="16">
        <v>46722</v>
      </c>
      <c r="J63" s="15" t="s">
        <v>177</v>
      </c>
      <c r="K63" s="8" t="s">
        <v>117</v>
      </c>
      <c r="L63" s="8" t="s">
        <v>56</v>
      </c>
      <c r="M63" s="25">
        <v>5</v>
      </c>
      <c r="N63" s="26">
        <f t="shared" si="5"/>
        <v>500</v>
      </c>
      <c r="O63" s="26">
        <v>100</v>
      </c>
      <c r="P63" s="26">
        <v>0</v>
      </c>
      <c r="Q63" s="26">
        <v>400</v>
      </c>
      <c r="R63" s="8" t="s">
        <v>49</v>
      </c>
      <c r="S63" s="18"/>
      <c r="T63" s="18"/>
      <c r="U63" s="18"/>
      <c r="V63" s="18"/>
    </row>
    <row r="64" spans="1:22" ht="75" x14ac:dyDescent="0.25">
      <c r="A64" s="6"/>
      <c r="B64" s="8"/>
      <c r="C64" s="8"/>
      <c r="D64" s="8" t="s">
        <v>162</v>
      </c>
      <c r="E64" s="8" t="s">
        <v>118</v>
      </c>
      <c r="F64" s="14">
        <v>16.486999999999998</v>
      </c>
      <c r="G64" s="15" t="s">
        <v>119</v>
      </c>
      <c r="H64" s="16">
        <v>45658</v>
      </c>
      <c r="I64" s="16">
        <v>46722</v>
      </c>
      <c r="J64" s="15" t="s">
        <v>177</v>
      </c>
      <c r="K64" s="8" t="s">
        <v>128</v>
      </c>
      <c r="L64" s="8" t="s">
        <v>56</v>
      </c>
      <c r="M64" s="25" t="s">
        <v>84</v>
      </c>
      <c r="N64" s="26">
        <f t="shared" si="5"/>
        <v>20000</v>
      </c>
      <c r="O64" s="26">
        <v>20000</v>
      </c>
      <c r="P64" s="26">
        <v>0</v>
      </c>
      <c r="Q64" s="26">
        <v>0</v>
      </c>
      <c r="R64" s="9" t="s">
        <v>87</v>
      </c>
      <c r="S64" s="18"/>
      <c r="T64" s="18"/>
      <c r="U64" s="18"/>
    </row>
    <row r="65" spans="1:22" ht="60" x14ac:dyDescent="0.25">
      <c r="A65" s="6"/>
      <c r="B65" s="8"/>
      <c r="C65" s="8"/>
      <c r="D65" s="8" t="s">
        <v>163</v>
      </c>
      <c r="E65" s="8" t="s">
        <v>46</v>
      </c>
      <c r="F65" s="14">
        <v>16.486999999999998</v>
      </c>
      <c r="G65" s="15" t="s">
        <v>120</v>
      </c>
      <c r="H65" s="16">
        <v>45658</v>
      </c>
      <c r="I65" s="16">
        <v>46023</v>
      </c>
      <c r="J65" s="8" t="s">
        <v>169</v>
      </c>
      <c r="K65" s="8" t="s">
        <v>129</v>
      </c>
      <c r="L65" s="8" t="s">
        <v>56</v>
      </c>
      <c r="M65" s="25" t="s">
        <v>130</v>
      </c>
      <c r="N65" s="26">
        <f t="shared" si="5"/>
        <v>1000</v>
      </c>
      <c r="O65" s="26">
        <v>0</v>
      </c>
      <c r="P65" s="26">
        <v>0</v>
      </c>
      <c r="Q65" s="26">
        <v>1000</v>
      </c>
      <c r="R65" s="8" t="s">
        <v>49</v>
      </c>
      <c r="S65" s="18"/>
      <c r="T65" s="18"/>
      <c r="U65" s="18"/>
      <c r="V65" s="18"/>
    </row>
    <row r="66" spans="1:22" ht="75" x14ac:dyDescent="0.25">
      <c r="A66" s="6"/>
      <c r="B66" s="8"/>
      <c r="C66" s="8"/>
      <c r="D66" s="8" t="s">
        <v>164</v>
      </c>
      <c r="E66" s="8" t="s">
        <v>46</v>
      </c>
      <c r="F66" s="14">
        <v>16.486999999999998</v>
      </c>
      <c r="G66" s="15" t="s">
        <v>121</v>
      </c>
      <c r="H66" s="16">
        <v>45658</v>
      </c>
      <c r="I66" s="16">
        <v>46023</v>
      </c>
      <c r="J66" s="15" t="s">
        <v>174</v>
      </c>
      <c r="K66" s="8" t="s">
        <v>122</v>
      </c>
      <c r="L66" s="8" t="s">
        <v>56</v>
      </c>
      <c r="M66" s="25">
        <v>3</v>
      </c>
      <c r="N66" s="26">
        <f t="shared" si="5"/>
        <v>7000</v>
      </c>
      <c r="O66" s="26">
        <v>7000</v>
      </c>
      <c r="P66" s="26">
        <v>0</v>
      </c>
      <c r="Q66" s="26">
        <v>0</v>
      </c>
      <c r="R66" s="8" t="s">
        <v>49</v>
      </c>
      <c r="S66" s="18"/>
      <c r="T66" s="18"/>
      <c r="U66" s="18"/>
      <c r="V66" s="18"/>
    </row>
    <row r="67" spans="1:22" ht="90.75" thickBot="1" x14ac:dyDescent="0.3">
      <c r="A67" s="6"/>
      <c r="B67" s="39"/>
      <c r="C67" s="39"/>
      <c r="D67" s="8" t="s">
        <v>165</v>
      </c>
      <c r="E67" s="8" t="s">
        <v>46</v>
      </c>
      <c r="F67" s="14">
        <v>16.486999999999998</v>
      </c>
      <c r="G67" s="15" t="s">
        <v>123</v>
      </c>
      <c r="H67" s="16">
        <v>45658</v>
      </c>
      <c r="I67" s="16">
        <v>45778</v>
      </c>
      <c r="J67" s="8" t="s">
        <v>179</v>
      </c>
      <c r="K67" s="35" t="s">
        <v>180</v>
      </c>
      <c r="L67" s="35" t="s">
        <v>56</v>
      </c>
      <c r="M67" s="38" t="s">
        <v>130</v>
      </c>
      <c r="N67" s="26">
        <f t="shared" si="5"/>
        <v>750</v>
      </c>
      <c r="O67" s="26">
        <v>0</v>
      </c>
      <c r="P67" s="26">
        <v>0</v>
      </c>
      <c r="Q67" s="26">
        <v>750</v>
      </c>
      <c r="R67" s="8" t="s">
        <v>49</v>
      </c>
      <c r="S67" s="18"/>
      <c r="T67" s="18"/>
      <c r="U67" s="18"/>
      <c r="V67" s="18"/>
    </row>
    <row r="68" spans="1:22" x14ac:dyDescent="0.25">
      <c r="A68" s="6"/>
      <c r="B68" s="7" t="s">
        <v>20</v>
      </c>
      <c r="C68" s="8"/>
      <c r="D68" s="17">
        <v>7</v>
      </c>
      <c r="E68" s="8"/>
      <c r="J68" s="15"/>
      <c r="M68" s="33"/>
      <c r="N68" s="28">
        <f>SUM(N61:N67)</f>
        <v>35600</v>
      </c>
      <c r="O68" s="29"/>
      <c r="P68" s="29"/>
      <c r="Q68" s="29"/>
    </row>
    <row r="69" spans="1:22" x14ac:dyDescent="0.25">
      <c r="A69" s="6"/>
      <c r="B69" s="39"/>
      <c r="C69" s="39"/>
      <c r="D69" s="4"/>
      <c r="E69" s="8"/>
      <c r="J69" s="15"/>
      <c r="M69" s="33"/>
      <c r="N69" s="29"/>
      <c r="O69" s="29"/>
      <c r="P69" s="29"/>
      <c r="Q69" s="29"/>
    </row>
    <row r="70" spans="1:22" ht="16.5" x14ac:dyDescent="0.25">
      <c r="A70" s="6"/>
      <c r="B70" s="39" t="s">
        <v>34</v>
      </c>
      <c r="C70" s="39"/>
      <c r="D70" s="32">
        <f>D68+D58+D50+D42+D39+D30+D33+D27+D17+D14+D8+D20</f>
        <v>33</v>
      </c>
      <c r="E70" s="8"/>
      <c r="J70" s="15"/>
      <c r="M70" s="33"/>
      <c r="N70" s="36">
        <f>N68+N58+N50+N42+N39+N30+N33+N27+N17+N14+N8+N20</f>
        <v>497266</v>
      </c>
      <c r="O70" s="29"/>
      <c r="P70" s="29"/>
      <c r="Q70" s="29"/>
    </row>
    <row r="71" spans="1:22" x14ac:dyDescent="0.25">
      <c r="E71" s="8"/>
      <c r="J71" s="15"/>
      <c r="M71" s="33"/>
      <c r="N71" s="29"/>
      <c r="O71" s="29"/>
      <c r="P71" s="29"/>
      <c r="Q71" s="29"/>
    </row>
    <row r="72" spans="1:22" ht="30" x14ac:dyDescent="0.25">
      <c r="B72" s="8" t="s">
        <v>35</v>
      </c>
      <c r="C72" s="9" t="s">
        <v>44</v>
      </c>
      <c r="D72" s="9" t="s">
        <v>38</v>
      </c>
      <c r="J72" s="15"/>
      <c r="M72" s="33"/>
      <c r="N72" s="29"/>
      <c r="O72" s="29"/>
      <c r="P72" s="29"/>
      <c r="Q72" s="29"/>
    </row>
    <row r="73" spans="1:22" ht="45" x14ac:dyDescent="0.25">
      <c r="B73" s="8" t="s">
        <v>36</v>
      </c>
      <c r="C73" s="9" t="s">
        <v>37</v>
      </c>
      <c r="D73" s="9" t="s">
        <v>39</v>
      </c>
      <c r="J73" s="15"/>
      <c r="M73" s="33"/>
      <c r="N73" s="29"/>
      <c r="O73" s="29"/>
      <c r="P73" s="29"/>
      <c r="Q73" s="29"/>
    </row>
    <row r="74" spans="1:22" x14ac:dyDescent="0.25">
      <c r="B74" s="10" t="s">
        <v>40</v>
      </c>
      <c r="C74"/>
      <c r="D74"/>
      <c r="J74" s="15"/>
      <c r="M74" s="33"/>
      <c r="N74" s="29"/>
      <c r="O74" s="29"/>
      <c r="P74" s="29"/>
      <c r="Q74" s="29"/>
    </row>
    <row r="75" spans="1:22" x14ac:dyDescent="0.25">
      <c r="B75" s="10" t="s">
        <v>41</v>
      </c>
      <c r="C75"/>
      <c r="D75"/>
      <c r="J75" s="15"/>
      <c r="M75" s="33"/>
      <c r="N75" s="29"/>
      <c r="O75" s="29"/>
      <c r="P75" s="29"/>
      <c r="Q75" s="29"/>
    </row>
    <row r="76" spans="1:22" x14ac:dyDescent="0.25">
      <c r="B76" s="10"/>
      <c r="C76"/>
      <c r="D76"/>
      <c r="J76" s="15"/>
      <c r="M76" s="33"/>
      <c r="N76" s="29"/>
      <c r="O76" s="29"/>
      <c r="P76" s="29"/>
      <c r="Q76" s="29"/>
    </row>
    <row r="77" spans="1:22" x14ac:dyDescent="0.25">
      <c r="B77" s="10" t="s">
        <v>42</v>
      </c>
      <c r="C77"/>
      <c r="D77"/>
      <c r="J77" s="15"/>
      <c r="M77" s="33"/>
      <c r="N77" s="29"/>
      <c r="O77" s="29"/>
      <c r="P77" s="29"/>
      <c r="Q77" s="29"/>
    </row>
    <row r="78" spans="1:22" x14ac:dyDescent="0.25">
      <c r="B78" s="10" t="s">
        <v>43</v>
      </c>
      <c r="C78"/>
      <c r="D78"/>
      <c r="J78" s="15"/>
      <c r="M78" s="33"/>
      <c r="N78" s="29"/>
      <c r="O78" s="29"/>
      <c r="P78" s="29"/>
      <c r="Q78" s="29"/>
    </row>
    <row r="79" spans="1:22" x14ac:dyDescent="0.25">
      <c r="J79" s="15"/>
      <c r="M79" s="33"/>
      <c r="N79" s="29"/>
      <c r="O79" s="29"/>
      <c r="P79" s="29"/>
      <c r="Q79" s="29"/>
    </row>
    <row r="80" spans="1:22" x14ac:dyDescent="0.25">
      <c r="J80" s="15"/>
      <c r="M80" s="33"/>
      <c r="N80" s="29"/>
      <c r="O80" s="29"/>
      <c r="P80" s="29"/>
      <c r="Q80" s="29"/>
    </row>
    <row r="81" spans="10:17" x14ac:dyDescent="0.25">
      <c r="J81" s="15"/>
      <c r="M81" s="33"/>
      <c r="N81" s="29"/>
      <c r="O81" s="29"/>
      <c r="P81" s="29"/>
      <c r="Q81" s="29"/>
    </row>
    <row r="82" spans="10:17" x14ac:dyDescent="0.25">
      <c r="J82" s="15"/>
      <c r="M82" s="33"/>
      <c r="N82" s="29"/>
      <c r="O82" s="29"/>
      <c r="P82" s="29"/>
      <c r="Q82" s="29"/>
    </row>
    <row r="83" spans="10:17" x14ac:dyDescent="0.25">
      <c r="J83" s="15"/>
      <c r="M83" s="33"/>
      <c r="N83" s="29"/>
      <c r="O83" s="29"/>
      <c r="P83" s="29"/>
      <c r="Q83" s="29"/>
    </row>
    <row r="84" spans="10:17" x14ac:dyDescent="0.25">
      <c r="J84" s="15"/>
      <c r="M84" s="33"/>
      <c r="N84" s="29"/>
      <c r="O84" s="29"/>
      <c r="P84" s="29"/>
      <c r="Q84" s="29"/>
    </row>
    <row r="85" spans="10:17" x14ac:dyDescent="0.25">
      <c r="J85" s="15"/>
      <c r="M85" s="33"/>
      <c r="N85" s="29"/>
      <c r="O85" s="29"/>
      <c r="P85" s="29"/>
      <c r="Q85" s="29"/>
    </row>
    <row r="86" spans="10:17" x14ac:dyDescent="0.25">
      <c r="J86" s="15"/>
      <c r="M86" s="33"/>
      <c r="N86" s="29"/>
      <c r="O86" s="29"/>
      <c r="P86" s="29"/>
      <c r="Q86" s="29"/>
    </row>
    <row r="87" spans="10:17" x14ac:dyDescent="0.25">
      <c r="J87" s="15"/>
      <c r="M87" s="33"/>
      <c r="N87" s="29"/>
      <c r="O87" s="29"/>
      <c r="P87" s="29"/>
      <c r="Q87" s="29"/>
    </row>
    <row r="88" spans="10:17" x14ac:dyDescent="0.25">
      <c r="J88" s="15"/>
      <c r="M88" s="33"/>
      <c r="N88" s="29"/>
      <c r="O88" s="29"/>
      <c r="P88" s="29"/>
      <c r="Q88" s="29"/>
    </row>
    <row r="89" spans="10:17" x14ac:dyDescent="0.25">
      <c r="M89" s="33"/>
      <c r="N89" s="29"/>
      <c r="O89" s="29"/>
      <c r="P89" s="29"/>
      <c r="Q89" s="29"/>
    </row>
    <row r="90" spans="10:17" x14ac:dyDescent="0.25">
      <c r="M90" s="33"/>
      <c r="N90" s="29"/>
      <c r="O90" s="29"/>
      <c r="P90" s="29"/>
      <c r="Q90" s="29"/>
    </row>
    <row r="91" spans="10:17" x14ac:dyDescent="0.25">
      <c r="M91" s="33"/>
      <c r="N91" s="29"/>
      <c r="O91" s="29"/>
      <c r="P91" s="29"/>
      <c r="Q91" s="29"/>
    </row>
    <row r="92" spans="10:17" x14ac:dyDescent="0.25">
      <c r="M92" s="33"/>
      <c r="N92" s="29"/>
      <c r="O92" s="29"/>
      <c r="P92" s="29"/>
      <c r="Q92" s="29"/>
    </row>
    <row r="93" spans="10:17" x14ac:dyDescent="0.25">
      <c r="M93" s="33"/>
      <c r="N93" s="29"/>
      <c r="O93" s="29"/>
      <c r="P93" s="29"/>
      <c r="Q93" s="29"/>
    </row>
    <row r="94" spans="10:17" x14ac:dyDescent="0.25">
      <c r="M94" s="33"/>
      <c r="N94" s="29"/>
      <c r="O94" s="29"/>
      <c r="P94" s="29"/>
      <c r="Q94" s="29"/>
    </row>
    <row r="95" spans="10:17" x14ac:dyDescent="0.25">
      <c r="M95" s="33"/>
      <c r="N95" s="29"/>
      <c r="O95" s="29"/>
      <c r="P95" s="29"/>
      <c r="Q95" s="29"/>
    </row>
    <row r="96" spans="10:17" x14ac:dyDescent="0.25">
      <c r="M96" s="33"/>
      <c r="N96" s="29"/>
      <c r="O96" s="29"/>
      <c r="P96" s="29"/>
      <c r="Q96" s="29"/>
    </row>
    <row r="97" spans="13:17" x14ac:dyDescent="0.25">
      <c r="M97" s="33"/>
      <c r="N97" s="29"/>
      <c r="O97" s="29"/>
      <c r="P97" s="29"/>
      <c r="Q97" s="29"/>
    </row>
    <row r="98" spans="13:17" x14ac:dyDescent="0.25">
      <c r="M98" s="33"/>
      <c r="N98" s="29"/>
      <c r="O98" s="29"/>
      <c r="P98" s="29"/>
      <c r="Q98" s="29"/>
    </row>
    <row r="99" spans="13:17" x14ac:dyDescent="0.25">
      <c r="M99" s="33"/>
      <c r="N99" s="29"/>
      <c r="O99" s="29"/>
      <c r="P99" s="29"/>
      <c r="Q99" s="29"/>
    </row>
    <row r="100" spans="13:17" x14ac:dyDescent="0.25">
      <c r="M100" s="33"/>
      <c r="N100" s="29"/>
      <c r="O100" s="29"/>
      <c r="P100" s="29"/>
      <c r="Q100" s="29"/>
    </row>
    <row r="101" spans="13:17" x14ac:dyDescent="0.25">
      <c r="M101" s="33"/>
      <c r="N101" s="29"/>
      <c r="O101" s="29"/>
      <c r="P101" s="29"/>
      <c r="Q101" s="29"/>
    </row>
    <row r="102" spans="13:17" x14ac:dyDescent="0.25">
      <c r="M102" s="33"/>
      <c r="N102" s="29"/>
      <c r="O102" s="29"/>
      <c r="P102" s="29"/>
      <c r="Q102" s="29"/>
    </row>
    <row r="103" spans="13:17" x14ac:dyDescent="0.25">
      <c r="M103" s="33"/>
      <c r="N103" s="29"/>
      <c r="O103" s="29"/>
      <c r="P103" s="29"/>
      <c r="Q103" s="29"/>
    </row>
    <row r="104" spans="13:17" x14ac:dyDescent="0.25">
      <c r="M104" s="33"/>
      <c r="N104" s="29"/>
      <c r="O104" s="29"/>
      <c r="P104" s="29"/>
      <c r="Q104" s="29"/>
    </row>
    <row r="105" spans="13:17" x14ac:dyDescent="0.25">
      <c r="M105" s="33"/>
      <c r="N105" s="29"/>
      <c r="O105" s="29"/>
      <c r="P105" s="29"/>
      <c r="Q105" s="29"/>
    </row>
    <row r="106" spans="13:17" x14ac:dyDescent="0.25">
      <c r="M106" s="33"/>
      <c r="N106" s="29"/>
      <c r="O106" s="29"/>
      <c r="P106" s="29"/>
      <c r="Q106" s="29"/>
    </row>
    <row r="107" spans="13:17" x14ac:dyDescent="0.25">
      <c r="M107" s="33"/>
      <c r="N107" s="29"/>
      <c r="O107" s="29"/>
      <c r="P107" s="29"/>
      <c r="Q107" s="29"/>
    </row>
    <row r="108" spans="13:17" x14ac:dyDescent="0.25">
      <c r="M108" s="33"/>
      <c r="N108" s="29"/>
      <c r="O108" s="29"/>
      <c r="P108" s="29"/>
      <c r="Q108" s="29"/>
    </row>
    <row r="109" spans="13:17" x14ac:dyDescent="0.25">
      <c r="M109" s="33"/>
      <c r="N109" s="29"/>
      <c r="O109" s="29"/>
      <c r="P109" s="29"/>
      <c r="Q109" s="29"/>
    </row>
    <row r="110" spans="13:17" x14ac:dyDescent="0.25">
      <c r="M110" s="33"/>
      <c r="N110" s="29"/>
      <c r="O110" s="29"/>
      <c r="P110" s="29"/>
      <c r="Q110" s="29"/>
    </row>
    <row r="111" spans="13:17" x14ac:dyDescent="0.25">
      <c r="M111" s="33"/>
      <c r="N111" s="29"/>
      <c r="O111" s="29"/>
      <c r="P111" s="29"/>
      <c r="Q111" s="29"/>
    </row>
    <row r="112" spans="13:17" x14ac:dyDescent="0.25">
      <c r="M112" s="33"/>
      <c r="N112" s="29"/>
      <c r="O112" s="29"/>
      <c r="P112" s="29"/>
      <c r="Q112" s="29"/>
    </row>
    <row r="113" spans="13:17" x14ac:dyDescent="0.25">
      <c r="M113" s="33"/>
      <c r="N113" s="29"/>
      <c r="O113" s="29"/>
      <c r="P113" s="29"/>
      <c r="Q113" s="29"/>
    </row>
    <row r="114" spans="13:17" x14ac:dyDescent="0.25">
      <c r="M114" s="33"/>
      <c r="N114" s="29"/>
      <c r="O114" s="29"/>
      <c r="P114" s="29"/>
      <c r="Q114" s="29"/>
    </row>
    <row r="115" spans="13:17" x14ac:dyDescent="0.25">
      <c r="M115" s="33"/>
      <c r="N115" s="29"/>
      <c r="O115" s="29"/>
      <c r="P115" s="29"/>
      <c r="Q115" s="29"/>
    </row>
    <row r="116" spans="13:17" x14ac:dyDescent="0.25">
      <c r="M116" s="33"/>
      <c r="N116" s="29"/>
      <c r="O116" s="29"/>
      <c r="P116" s="29"/>
      <c r="Q116" s="29"/>
    </row>
    <row r="117" spans="13:17" x14ac:dyDescent="0.25">
      <c r="M117" s="33"/>
      <c r="N117" s="29"/>
      <c r="O117" s="29"/>
      <c r="P117" s="29"/>
      <c r="Q117" s="29"/>
    </row>
    <row r="118" spans="13:17" x14ac:dyDescent="0.25">
      <c r="M118" s="33"/>
      <c r="N118" s="29"/>
      <c r="O118" s="29"/>
      <c r="P118" s="29"/>
      <c r="Q118" s="29"/>
    </row>
    <row r="119" spans="13:17" x14ac:dyDescent="0.25">
      <c r="M119" s="33"/>
      <c r="N119" s="29"/>
      <c r="O119" s="29"/>
      <c r="P119" s="29"/>
      <c r="Q119" s="29"/>
    </row>
    <row r="120" spans="13:17" x14ac:dyDescent="0.25">
      <c r="M120" s="33"/>
      <c r="N120" s="29"/>
      <c r="O120" s="29"/>
      <c r="P120" s="29"/>
      <c r="Q120" s="29"/>
    </row>
    <row r="121" spans="13:17" x14ac:dyDescent="0.25">
      <c r="M121" s="33"/>
      <c r="N121" s="29"/>
      <c r="O121" s="29"/>
      <c r="P121" s="29"/>
      <c r="Q121" s="29"/>
    </row>
    <row r="122" spans="13:17" x14ac:dyDescent="0.25">
      <c r="M122" s="33"/>
      <c r="N122" s="29"/>
      <c r="O122" s="29"/>
      <c r="P122" s="29"/>
      <c r="Q122" s="29"/>
    </row>
    <row r="123" spans="13:17" x14ac:dyDescent="0.25">
      <c r="M123" s="33"/>
      <c r="N123" s="29"/>
      <c r="O123" s="29"/>
      <c r="P123" s="29"/>
      <c r="Q123" s="29"/>
    </row>
    <row r="124" spans="13:17" x14ac:dyDescent="0.25">
      <c r="M124" s="33"/>
      <c r="N124" s="29"/>
      <c r="O124" s="29"/>
      <c r="P124" s="29"/>
      <c r="Q124" s="29"/>
    </row>
    <row r="125" spans="13:17" x14ac:dyDescent="0.25">
      <c r="M125" s="33"/>
      <c r="N125" s="29"/>
      <c r="O125" s="29"/>
      <c r="P125" s="29"/>
      <c r="Q125" s="29"/>
    </row>
    <row r="126" spans="13:17" x14ac:dyDescent="0.25">
      <c r="M126" s="33"/>
      <c r="N126" s="29"/>
      <c r="O126" s="29"/>
      <c r="P126" s="29"/>
      <c r="Q126" s="29"/>
    </row>
    <row r="127" spans="13:17" x14ac:dyDescent="0.25">
      <c r="M127" s="33"/>
      <c r="N127" s="29"/>
      <c r="O127" s="29"/>
      <c r="P127" s="29"/>
      <c r="Q127" s="29"/>
    </row>
    <row r="128" spans="13:17" x14ac:dyDescent="0.25">
      <c r="N128" s="29"/>
      <c r="O128" s="29"/>
      <c r="P128" s="29"/>
      <c r="Q128" s="29"/>
    </row>
    <row r="129" spans="14:17" x14ac:dyDescent="0.25">
      <c r="N129" s="29"/>
      <c r="O129" s="29"/>
      <c r="P129" s="29"/>
      <c r="Q129" s="29"/>
    </row>
    <row r="130" spans="14:17" x14ac:dyDescent="0.25">
      <c r="N130" s="29"/>
      <c r="O130" s="29"/>
      <c r="P130" s="29"/>
      <c r="Q130" s="29"/>
    </row>
    <row r="131" spans="14:17" x14ac:dyDescent="0.25">
      <c r="N131" s="29"/>
      <c r="O131" s="29"/>
      <c r="P131" s="29"/>
      <c r="Q131" s="29"/>
    </row>
    <row r="132" spans="14:17" x14ac:dyDescent="0.25">
      <c r="N132" s="29"/>
      <c r="O132" s="29"/>
      <c r="P132" s="29"/>
      <c r="Q132" s="29"/>
    </row>
    <row r="133" spans="14:17" x14ac:dyDescent="0.25">
      <c r="N133" s="29"/>
      <c r="O133" s="29"/>
      <c r="P133" s="29"/>
      <c r="Q133" s="29"/>
    </row>
    <row r="134" spans="14:17" x14ac:dyDescent="0.25">
      <c r="N134" s="29"/>
      <c r="O134" s="29"/>
      <c r="P134" s="29"/>
      <c r="Q134" s="29"/>
    </row>
  </sheetData>
  <mergeCells count="42">
    <mergeCell ref="B1:R1"/>
    <mergeCell ref="N3:R3"/>
    <mergeCell ref="Q4:R4"/>
    <mergeCell ref="P4:P5"/>
    <mergeCell ref="O4:O5"/>
    <mergeCell ref="N4:N5"/>
    <mergeCell ref="G3:G5"/>
    <mergeCell ref="F3:F5"/>
    <mergeCell ref="E3:E5"/>
    <mergeCell ref="H3:I3"/>
    <mergeCell ref="K3:M3"/>
    <mergeCell ref="B29:C29"/>
    <mergeCell ref="B31:C31"/>
    <mergeCell ref="M4:M5"/>
    <mergeCell ref="L4:L5"/>
    <mergeCell ref="K4:K5"/>
    <mergeCell ref="B19:C19"/>
    <mergeCell ref="B22:C22"/>
    <mergeCell ref="B9:C9"/>
    <mergeCell ref="B10:C10"/>
    <mergeCell ref="B16:C16"/>
    <mergeCell ref="J3:J5"/>
    <mergeCell ref="I4:I5"/>
    <mergeCell ref="H4:H5"/>
    <mergeCell ref="B6:C6"/>
    <mergeCell ref="B7:C7"/>
    <mergeCell ref="B69:C69"/>
    <mergeCell ref="B70:C70"/>
    <mergeCell ref="D3:D5"/>
    <mergeCell ref="B3:C5"/>
    <mergeCell ref="B52:C52"/>
    <mergeCell ref="B59:C59"/>
    <mergeCell ref="B60:C60"/>
    <mergeCell ref="B67:C67"/>
    <mergeCell ref="B51:C51"/>
    <mergeCell ref="B44:C44"/>
    <mergeCell ref="B35:C35"/>
    <mergeCell ref="B36:C36"/>
    <mergeCell ref="B41:C41"/>
    <mergeCell ref="B43:C43"/>
    <mergeCell ref="B32:C32"/>
    <mergeCell ref="B34:C34"/>
  </mergeCells>
  <pageMargins left="0.19685039370078741" right="0.19685039370078741" top="0.27559055118110237" bottom="0.39370078740157483" header="0.19685039370078741" footer="0.31496062992125984"/>
  <pageSetup paperSize="9"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Sheet2</vt:lpstr>
      <vt:lpstr>Sheet3</vt:lpstr>
      <vt:lpstr>Sheet2!Заголовки_для_друку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Noname Noname</cp:lastModifiedBy>
  <cp:lastPrinted>2024-03-12T15:14:52Z</cp:lastPrinted>
  <dcterms:created xsi:type="dcterms:W3CDTF">2023-03-17T07:44:40Z</dcterms:created>
  <dcterms:modified xsi:type="dcterms:W3CDTF">2024-03-20T13:12:01Z</dcterms:modified>
</cp:coreProperties>
</file>